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umd0-my.sharepoint.com/personal/thilmany_umd_edu/Documents/MD Cash Rental Expense/2025/"/>
    </mc:Choice>
  </mc:AlternateContent>
  <xr:revisionPtr revIDLastSave="25" documentId="8_{E946F6EC-8FBD-4F91-A16F-2A08006C02CB}" xr6:coauthVersionLast="47" xr6:coauthVersionMax="47" xr10:uidLastSave="{58382273-D46F-4E8E-BF66-961C7623894A}"/>
  <bookViews>
    <workbookView xWindow="-108" yWindow="-108" windowWidth="23256" windowHeight="13896" tabRatio="627" xr2:uid="{00000000-000D-0000-FFFF-FFFF00000000}"/>
  </bookViews>
  <sheets>
    <sheet name="State Values" sheetId="1" r:id="rId1"/>
    <sheet name="NON-IRRIGATED" sheetId="2" r:id="rId2"/>
    <sheet name="IRRIGATED" sheetId="3" r:id="rId3"/>
    <sheet name="PASTURE" sheetId="4" r:id="rId4"/>
  </sheets>
  <calcPr calcId="191028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2" l="1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40" i="2" l="1"/>
  <c r="N38" i="2"/>
  <c r="O38" i="2"/>
  <c r="P38" i="2"/>
  <c r="Q38" i="2"/>
  <c r="N37" i="2"/>
  <c r="O37" i="2"/>
  <c r="P37" i="2"/>
  <c r="Q37" i="2"/>
  <c r="M37" i="2"/>
  <c r="N36" i="2"/>
  <c r="O36" i="2"/>
  <c r="P36" i="2"/>
  <c r="Q36" i="2"/>
  <c r="M38" i="2"/>
  <c r="M36" i="2"/>
  <c r="N35" i="2"/>
  <c r="O35" i="2"/>
  <c r="P35" i="2"/>
  <c r="Q35" i="2"/>
  <c r="M35" i="2"/>
  <c r="N34" i="2"/>
  <c r="O34" i="2"/>
  <c r="P34" i="2"/>
  <c r="Q34" i="2"/>
  <c r="M34" i="2"/>
  <c r="Q30" i="2"/>
  <c r="Q29" i="2"/>
  <c r="Q28" i="2"/>
  <c r="P40" i="2"/>
  <c r="O51" i="4"/>
  <c r="M51" i="4"/>
  <c r="Q51" i="4" s="1"/>
  <c r="C50" i="4"/>
  <c r="D50" i="4"/>
  <c r="E50" i="4"/>
  <c r="F50" i="4"/>
  <c r="G50" i="4"/>
  <c r="H50" i="4"/>
  <c r="I50" i="4"/>
  <c r="J50" i="4"/>
  <c r="K50" i="4"/>
  <c r="L50" i="4"/>
  <c r="M50" i="4"/>
  <c r="N50" i="4"/>
  <c r="O50" i="4"/>
  <c r="C51" i="4"/>
  <c r="D51" i="4"/>
  <c r="E51" i="4"/>
  <c r="F51" i="4"/>
  <c r="G51" i="4"/>
  <c r="H51" i="4"/>
  <c r="I51" i="4"/>
  <c r="J51" i="4"/>
  <c r="K51" i="4"/>
  <c r="D52" i="4"/>
  <c r="E52" i="4"/>
  <c r="F52" i="4"/>
  <c r="G52" i="4"/>
  <c r="H52" i="4"/>
  <c r="I52" i="4"/>
  <c r="J52" i="4"/>
  <c r="K52" i="4"/>
  <c r="L52" i="4"/>
  <c r="M52" i="4"/>
  <c r="N52" i="4"/>
  <c r="O52" i="4"/>
  <c r="Q52" i="4" s="1"/>
  <c r="C53" i="4"/>
  <c r="D53" i="4"/>
  <c r="E53" i="4"/>
  <c r="F53" i="4"/>
  <c r="G53" i="4"/>
  <c r="H53" i="4"/>
  <c r="I53" i="4"/>
  <c r="J53" i="4"/>
  <c r="K53" i="4"/>
  <c r="L53" i="4"/>
  <c r="M53" i="4"/>
  <c r="N53" i="4"/>
  <c r="O53" i="4"/>
  <c r="D49" i="4"/>
  <c r="E49" i="4"/>
  <c r="F49" i="4"/>
  <c r="G49" i="4"/>
  <c r="H49" i="4"/>
  <c r="I49" i="4"/>
  <c r="J49" i="4"/>
  <c r="K49" i="4"/>
  <c r="L49" i="4"/>
  <c r="Q49" i="4" s="1"/>
  <c r="M49" i="4"/>
  <c r="N49" i="4"/>
  <c r="O49" i="4"/>
  <c r="C49" i="4"/>
  <c r="O40" i="2"/>
  <c r="Q53" i="4" l="1"/>
  <c r="Q50" i="4"/>
  <c r="P50" i="4"/>
  <c r="P51" i="4"/>
  <c r="P52" i="4"/>
  <c r="P49" i="4"/>
  <c r="P53" i="4"/>
  <c r="C40" i="2" l="1" a="1"/>
  <c r="C40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<sst xmlns="http://schemas.openxmlformats.org/spreadsheetml/2006/main" count="115" uniqueCount="55">
  <si>
    <t>Non-Irrigated</t>
  </si>
  <si>
    <t>Irrigated</t>
  </si>
  <si>
    <t>Pasture</t>
  </si>
  <si>
    <t>Ag District</t>
  </si>
  <si>
    <t>Dorchester</t>
  </si>
  <si>
    <t>Lower Eastern Shore</t>
  </si>
  <si>
    <t>Somerset</t>
  </si>
  <si>
    <t>Wicomico</t>
  </si>
  <si>
    <t>Worcester</t>
  </si>
  <si>
    <t>Baltimore</t>
  </si>
  <si>
    <t xml:space="preserve">North Central </t>
  </si>
  <si>
    <t>Carroll</t>
  </si>
  <si>
    <t>Frederick</t>
  </si>
  <si>
    <t>Harford</t>
  </si>
  <si>
    <t>Howard</t>
  </si>
  <si>
    <t>Montgomery</t>
  </si>
  <si>
    <t>Washington</t>
  </si>
  <si>
    <t>Anne Arundel</t>
  </si>
  <si>
    <t>Southern</t>
  </si>
  <si>
    <t>Calvert</t>
  </si>
  <si>
    <t xml:space="preserve">Southern </t>
  </si>
  <si>
    <t>Charles</t>
  </si>
  <si>
    <t>Prince George's</t>
  </si>
  <si>
    <t>St. Mary's</t>
  </si>
  <si>
    <t>Caroline</t>
  </si>
  <si>
    <t>Upper Eastern Shore</t>
  </si>
  <si>
    <t>Cecil</t>
  </si>
  <si>
    <t>Kent</t>
  </si>
  <si>
    <t>Queen Anne's</t>
  </si>
  <si>
    <t>Talbot</t>
  </si>
  <si>
    <t>Allegany</t>
  </si>
  <si>
    <t>Western</t>
  </si>
  <si>
    <t>Garrett</t>
  </si>
  <si>
    <t xml:space="preserve">Maryland (all Counties) Average </t>
  </si>
  <si>
    <t>Summary Statistics</t>
  </si>
  <si>
    <t>Minimum</t>
  </si>
  <si>
    <t>Median</t>
  </si>
  <si>
    <t>Maximum</t>
  </si>
  <si>
    <t>North Central</t>
  </si>
  <si>
    <t>Lower Eastern Shore County Breakdown</t>
  </si>
  <si>
    <t>Upper Eastern Shore County Breakdown</t>
  </si>
  <si>
    <t>Queen Annes</t>
  </si>
  <si>
    <r>
      <t xml:space="preserve">RENT, CASH, CROPLAND, </t>
    </r>
    <r>
      <rPr>
        <b/>
        <u/>
        <sz val="11"/>
        <rFont val="Verdana"/>
        <family val="2"/>
      </rPr>
      <t>NON-IRRIGATED</t>
    </r>
    <r>
      <rPr>
        <b/>
        <sz val="11"/>
        <rFont val="Verdana"/>
        <family val="2"/>
      </rPr>
      <t xml:space="preserve"> - EXPENSE, MEASURED IN $ / ACRE</t>
    </r>
  </si>
  <si>
    <r>
      <t xml:space="preserve">RENT, CASH, CROPLAND, </t>
    </r>
    <r>
      <rPr>
        <b/>
        <u/>
        <sz val="14"/>
        <rFont val="Verdana"/>
        <family val="2"/>
      </rPr>
      <t>PASTURELAND</t>
    </r>
    <r>
      <rPr>
        <b/>
        <sz val="14"/>
        <rFont val="Verdana"/>
        <family val="2"/>
      </rPr>
      <t xml:space="preserve"> - EXPENSE, MEASURED IN $ / ACRE</t>
    </r>
  </si>
  <si>
    <t>Other Counties (starting in 2020)</t>
  </si>
  <si>
    <t>Other counties (starting in 2020)</t>
  </si>
  <si>
    <r>
      <t>RENT, CASH, CROPLAND,</t>
    </r>
    <r>
      <rPr>
        <b/>
        <u/>
        <sz val="14"/>
        <color rgb="FF000000"/>
        <rFont val="Verdana"/>
        <family val="2"/>
      </rPr>
      <t xml:space="preserve"> IRRIGATED</t>
    </r>
    <r>
      <rPr>
        <b/>
        <sz val="14"/>
        <color rgb="FF000000"/>
        <rFont val="Verdana"/>
        <family val="2"/>
      </rPr>
      <t xml:space="preserve"> - EXPENSE, MEASURED IN $ / ACRE</t>
    </r>
  </si>
  <si>
    <t>Maryland State Value</t>
  </si>
  <si>
    <t>Maryland's State Value</t>
  </si>
  <si>
    <t>County</t>
  </si>
  <si>
    <t>Counties</t>
  </si>
  <si>
    <t>Maryland Average</t>
  </si>
  <si>
    <t>2009-2024 avg rate of change</t>
  </si>
  <si>
    <t>2021-2024 avg rate of change</t>
  </si>
  <si>
    <t>The State's Cash Rental Rates, $/acre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</si>
</sst>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&quot;$&quot;#,##0.00"/>
    <numFmt numFmtId="165" formatCode="0.0%"/>
    <numFmt numFmtId="166" formatCode="_(&quot;$&quot;* #,##0_);_(&quot;$&quot;* \(#,##0\);_(&quot;$&quot;* &quot;-&quot;??_);_(@_)"/>
    <numFmt numFmtId="167" formatCode="&quot;$&quot;#,##0"/>
  </numFmts>
  <fonts count="19" x14ac:knownFonts="1">
    <font>
      <sz val="11"/>
      <color rgb="FF000000"/>
      <name val="Calibri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sz val="11"/>
      <name val="Times New Roman"/>
      <family val="1"/>
    </font>
    <font>
      <b/>
      <sz val="11"/>
      <name val="Verdana"/>
      <family val="2"/>
    </font>
    <font>
      <b/>
      <u/>
      <sz val="11"/>
      <name val="Verdana"/>
      <family val="2"/>
    </font>
    <font>
      <sz val="11"/>
      <name val="Verdana"/>
      <family val="2"/>
    </font>
    <font>
      <u/>
      <sz val="11"/>
      <name val="Verdana"/>
      <family val="2"/>
    </font>
    <font>
      <sz val="11"/>
      <color rgb="FF444444"/>
      <name val="Verdana"/>
      <family val="2"/>
    </font>
    <font>
      <b/>
      <sz val="14"/>
      <name val="Verdana"/>
      <family val="2"/>
    </font>
    <font>
      <b/>
      <u/>
      <sz val="14"/>
      <name val="Verdana"/>
      <family val="2"/>
    </font>
    <font>
      <i/>
      <sz val="11"/>
      <name val="Verdana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i/>
      <sz val="11"/>
      <color rgb="FF000000"/>
      <name val="Verdana"/>
      <family val="2"/>
    </font>
    <font>
      <b/>
      <sz val="14"/>
      <color rgb="FF000000"/>
      <name val="Verdana"/>
      <family val="2"/>
    </font>
    <font>
      <b/>
      <u/>
      <sz val="14"/>
      <color rgb="FF000000"/>
      <name val="Verdana"/>
      <family val="2"/>
    </font>
    <font>
      <sz val="14"/>
      <color rgb="FF000000"/>
      <name val="Verdana"/>
      <family val="2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8" fillId="0" borderId="0" applyFont="0" applyFill="0" applyBorder="0" applyAlignment="0" applyProtection="0"/>
  </cellStyleXfs>
  <cellXfs count="157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0" xfId="0" applyFont="1"/>
    <xf numFmtId="0" fontId="4" fillId="0" borderId="4" xfId="0" applyFont="1" applyBorder="1" applyAlignment="1">
      <alignment horizontal="center"/>
    </xf>
    <xf numFmtId="0" fontId="6" fillId="0" borderId="3" xfId="0" applyFont="1" applyBorder="1"/>
    <xf numFmtId="0" fontId="6" fillId="4" borderId="3" xfId="0" applyFont="1" applyFill="1" applyBorder="1"/>
    <xf numFmtId="44" fontId="6" fillId="0" borderId="3" xfId="0" applyNumberFormat="1" applyFont="1" applyBorder="1"/>
    <xf numFmtId="44" fontId="6" fillId="0" borderId="3" xfId="1" applyFont="1" applyBorder="1" applyAlignment="1"/>
    <xf numFmtId="0" fontId="6" fillId="5" borderId="3" xfId="0" applyFont="1" applyFill="1" applyBorder="1"/>
    <xf numFmtId="44" fontId="6" fillId="0" borderId="3" xfId="1" applyFont="1" applyBorder="1"/>
    <xf numFmtId="0" fontId="6" fillId="6" borderId="3" xfId="0" applyFont="1" applyFill="1" applyBorder="1"/>
    <xf numFmtId="44" fontId="6" fillId="0" borderId="3" xfId="1" applyFont="1" applyFill="1" applyBorder="1" applyAlignment="1"/>
    <xf numFmtId="0" fontId="6" fillId="2" borderId="3" xfId="0" applyFont="1" applyFill="1" applyBorder="1"/>
    <xf numFmtId="0" fontId="6" fillId="7" borderId="3" xfId="0" applyFont="1" applyFill="1" applyBorder="1"/>
    <xf numFmtId="44" fontId="6" fillId="0" borderId="0" xfId="0" applyNumberFormat="1" applyFont="1"/>
    <xf numFmtId="0" fontId="4" fillId="0" borderId="8" xfId="0" applyFont="1" applyBorder="1" applyAlignment="1">
      <alignment horizontal="center"/>
    </xf>
    <xf numFmtId="0" fontId="12" fillId="0" borderId="0" xfId="0" applyFont="1"/>
    <xf numFmtId="0" fontId="5" fillId="0" borderId="4" xfId="2" applyFont="1" applyBorder="1" applyAlignment="1">
      <alignment horizontal="center"/>
    </xf>
    <xf numFmtId="44" fontId="12" fillId="0" borderId="3" xfId="0" quotePrefix="1" applyNumberFormat="1" applyFont="1" applyBorder="1" applyAlignment="1">
      <alignment horizontal="right"/>
    </xf>
    <xf numFmtId="44" fontId="12" fillId="0" borderId="3" xfId="0" applyNumberFormat="1" applyFont="1" applyBorder="1"/>
    <xf numFmtId="44" fontId="12" fillId="0" borderId="3" xfId="1" applyFont="1" applyBorder="1"/>
    <xf numFmtId="0" fontId="12" fillId="0" borderId="3" xfId="0" applyFont="1" applyBorder="1"/>
    <xf numFmtId="44" fontId="12" fillId="0" borderId="3" xfId="1" applyFont="1" applyBorder="1" applyAlignment="1"/>
    <xf numFmtId="0" fontId="15" fillId="0" borderId="3" xfId="0" applyFont="1" applyBorder="1" applyAlignment="1">
      <alignment horizontal="centerContinuous"/>
    </xf>
    <xf numFmtId="0" fontId="12" fillId="0" borderId="7" xfId="0" applyFont="1" applyBorder="1"/>
    <xf numFmtId="0" fontId="13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2" fillId="0" borderId="2" xfId="0" applyFont="1" applyBorder="1"/>
    <xf numFmtId="44" fontId="12" fillId="0" borderId="1" xfId="0" applyNumberFormat="1" applyFont="1" applyBorder="1"/>
    <xf numFmtId="164" fontId="12" fillId="4" borderId="3" xfId="0" applyNumberFormat="1" applyFont="1" applyFill="1" applyBorder="1"/>
    <xf numFmtId="44" fontId="12" fillId="4" borderId="3" xfId="0" applyNumberFormat="1" applyFont="1" applyFill="1" applyBorder="1"/>
    <xf numFmtId="164" fontId="12" fillId="5" borderId="3" xfId="0" applyNumberFormat="1" applyFont="1" applyFill="1" applyBorder="1"/>
    <xf numFmtId="44" fontId="12" fillId="5" borderId="3" xfId="0" applyNumberFormat="1" applyFont="1" applyFill="1" applyBorder="1"/>
    <xf numFmtId="164" fontId="12" fillId="2" borderId="3" xfId="0" applyNumberFormat="1" applyFont="1" applyFill="1" applyBorder="1"/>
    <xf numFmtId="44" fontId="12" fillId="2" borderId="3" xfId="0" applyNumberFormat="1" applyFont="1" applyFill="1" applyBorder="1"/>
    <xf numFmtId="164" fontId="14" fillId="0" borderId="11" xfId="0" applyNumberFormat="1" applyFont="1" applyBorder="1"/>
    <xf numFmtId="164" fontId="12" fillId="0" borderId="11" xfId="0" applyNumberFormat="1" applyFont="1" applyBorder="1"/>
    <xf numFmtId="44" fontId="12" fillId="0" borderId="11" xfId="0" quotePrefix="1" applyNumberFormat="1" applyFont="1" applyBorder="1" applyAlignment="1">
      <alignment horizontal="right"/>
    </xf>
    <xf numFmtId="44" fontId="12" fillId="0" borderId="11" xfId="0" applyNumberFormat="1" applyFont="1" applyBorder="1"/>
    <xf numFmtId="44" fontId="12" fillId="0" borderId="11" xfId="0" quotePrefix="1" applyNumberFormat="1" applyFont="1" applyBorder="1"/>
    <xf numFmtId="44" fontId="12" fillId="0" borderId="11" xfId="1" applyFont="1" applyBorder="1"/>
    <xf numFmtId="44" fontId="12" fillId="0" borderId="5" xfId="1" applyFont="1" applyBorder="1"/>
    <xf numFmtId="44" fontId="12" fillId="0" borderId="0" xfId="0" applyNumberFormat="1" applyFont="1"/>
    <xf numFmtId="44" fontId="12" fillId="0" borderId="12" xfId="1" applyFont="1" applyBorder="1"/>
    <xf numFmtId="164" fontId="12" fillId="0" borderId="4" xfId="0" applyNumberFormat="1" applyFont="1" applyBorder="1"/>
    <xf numFmtId="164" fontId="12" fillId="0" borderId="3" xfId="0" applyNumberFormat="1" applyFont="1" applyBorder="1"/>
    <xf numFmtId="44" fontId="12" fillId="0" borderId="5" xfId="0" quotePrefix="1" applyNumberFormat="1" applyFont="1" applyBorder="1" applyAlignment="1">
      <alignment horizontal="right"/>
    </xf>
    <xf numFmtId="44" fontId="12" fillId="0" borderId="12" xfId="0" quotePrefix="1" applyNumberFormat="1" applyFont="1" applyBorder="1" applyAlignment="1">
      <alignment horizontal="right"/>
    </xf>
    <xf numFmtId="44" fontId="12" fillId="0" borderId="4" xfId="0" quotePrefix="1" applyNumberFormat="1" applyFont="1" applyBorder="1" applyAlignment="1">
      <alignment horizontal="right"/>
    </xf>
    <xf numFmtId="44" fontId="12" fillId="0" borderId="4" xfId="1" applyFont="1" applyFill="1" applyBorder="1" applyAlignment="1"/>
    <xf numFmtId="44" fontId="12" fillId="0" borderId="4" xfId="1" applyFont="1" applyBorder="1" applyAlignment="1"/>
    <xf numFmtId="44" fontId="12" fillId="0" borderId="9" xfId="0" quotePrefix="1" applyNumberFormat="1" applyFont="1" applyBorder="1" applyAlignment="1">
      <alignment horizontal="right"/>
    </xf>
    <xf numFmtId="164" fontId="12" fillId="0" borderId="0" xfId="0" applyNumberFormat="1" applyFont="1"/>
    <xf numFmtId="44" fontId="12" fillId="0" borderId="0" xfId="0" quotePrefix="1" applyNumberFormat="1" applyFont="1" applyAlignment="1">
      <alignment horizontal="right"/>
    </xf>
    <xf numFmtId="44" fontId="12" fillId="0" borderId="0" xfId="1" applyFont="1" applyBorder="1" applyAlignment="1"/>
    <xf numFmtId="44" fontId="12" fillId="0" borderId="0" xfId="1" applyFont="1" applyAlignment="1"/>
    <xf numFmtId="164" fontId="12" fillId="4" borderId="5" xfId="0" applyNumberFormat="1" applyFont="1" applyFill="1" applyBorder="1"/>
    <xf numFmtId="164" fontId="12" fillId="5" borderId="5" xfId="0" applyNumberFormat="1" applyFont="1" applyFill="1" applyBorder="1"/>
    <xf numFmtId="164" fontId="12" fillId="2" borderId="5" xfId="0" applyNumberFormat="1" applyFont="1" applyFill="1" applyBorder="1"/>
    <xf numFmtId="44" fontId="12" fillId="0" borderId="13" xfId="0" applyNumberFormat="1" applyFont="1" applyBorder="1"/>
    <xf numFmtId="44" fontId="12" fillId="0" borderId="8" xfId="0" applyNumberFormat="1" applyFont="1" applyBorder="1"/>
    <xf numFmtId="0" fontId="13" fillId="0" borderId="3" xfId="0" applyFont="1" applyBorder="1" applyAlignment="1">
      <alignment horizontal="center"/>
    </xf>
    <xf numFmtId="0" fontId="17" fillId="3" borderId="0" xfId="0" applyFont="1" applyFill="1"/>
    <xf numFmtId="0" fontId="11" fillId="0" borderId="3" xfId="0" applyFont="1" applyBorder="1"/>
    <xf numFmtId="44" fontId="6" fillId="2" borderId="3" xfId="0" applyNumberFormat="1" applyFont="1" applyFill="1" applyBorder="1"/>
    <xf numFmtId="0" fontId="6" fillId="0" borderId="3" xfId="0" applyFont="1" applyBorder="1" applyAlignment="1">
      <alignment wrapText="1"/>
    </xf>
    <xf numFmtId="10" fontId="12" fillId="0" borderId="0" xfId="3" applyNumberFormat="1" applyFont="1"/>
    <xf numFmtId="0" fontId="12" fillId="0" borderId="0" xfId="0" applyFont="1" applyAlignment="1">
      <alignment horizontal="centerContinuous"/>
    </xf>
    <xf numFmtId="44" fontId="12" fillId="0" borderId="0" xfId="1" applyFont="1"/>
    <xf numFmtId="0" fontId="4" fillId="0" borderId="3" xfId="0" applyFont="1" applyBorder="1" applyAlignment="1">
      <alignment horizontal="center" vertical="center" wrapText="1"/>
    </xf>
    <xf numFmtId="44" fontId="6" fillId="0" borderId="3" xfId="1" applyFont="1" applyBorder="1" applyAlignment="1">
      <alignment vertical="center" wrapText="1"/>
    </xf>
    <xf numFmtId="0" fontId="4" fillId="0" borderId="3" xfId="2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4" fontId="6" fillId="2" borderId="3" xfId="1" applyFont="1" applyFill="1" applyBorder="1"/>
    <xf numFmtId="44" fontId="6" fillId="2" borderId="3" xfId="1" applyFont="1" applyFill="1" applyBorder="1" applyAlignment="1"/>
    <xf numFmtId="165" fontId="3" fillId="0" borderId="0" xfId="3" applyNumberFormat="1" applyFont="1"/>
    <xf numFmtId="165" fontId="3" fillId="0" borderId="0" xfId="0" applyNumberFormat="1" applyFont="1"/>
    <xf numFmtId="0" fontId="11" fillId="0" borderId="5" xfId="0" applyFont="1" applyBorder="1"/>
    <xf numFmtId="0" fontId="9" fillId="0" borderId="14" xfId="0" applyFont="1" applyBorder="1" applyAlignment="1">
      <alignment horizontal="centerContinuous" wrapText="1"/>
    </xf>
    <xf numFmtId="0" fontId="9" fillId="0" borderId="15" xfId="0" applyFont="1" applyBorder="1" applyAlignment="1">
      <alignment horizontal="centerContinuous" wrapText="1"/>
    </xf>
    <xf numFmtId="0" fontId="9" fillId="0" borderId="16" xfId="0" applyFont="1" applyBorder="1" applyAlignment="1">
      <alignment horizontal="centerContinuous" wrapText="1"/>
    </xf>
    <xf numFmtId="0" fontId="7" fillId="0" borderId="0" xfId="2" applyNumberFormat="1" applyFont="1" applyBorder="1" applyAlignment="1">
      <alignment horizontal="centerContinuous"/>
    </xf>
    <xf numFmtId="0" fontId="3" fillId="0" borderId="0" xfId="0" applyFont="1" applyAlignment="1">
      <alignment horizontal="centerContinuous"/>
    </xf>
    <xf numFmtId="0" fontId="11" fillId="2" borderId="6" xfId="0" applyFont="1" applyFill="1" applyBorder="1"/>
    <xf numFmtId="0" fontId="12" fillId="0" borderId="11" xfId="0" applyFont="1" applyBorder="1" applyAlignment="1">
      <alignment horizontal="centerContinuous"/>
    </xf>
    <xf numFmtId="0" fontId="7" fillId="0" borderId="3" xfId="2" applyFont="1" applyBorder="1" applyAlignment="1"/>
    <xf numFmtId="0" fontId="4" fillId="0" borderId="17" xfId="2" applyFont="1" applyBorder="1" applyAlignment="1">
      <alignment horizontal="centerContinuous"/>
    </xf>
    <xf numFmtId="0" fontId="4" fillId="0" borderId="0" xfId="2" applyFont="1" applyBorder="1" applyAlignment="1">
      <alignment horizontal="centerContinuous"/>
    </xf>
    <xf numFmtId="0" fontId="6" fillId="0" borderId="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Continuous"/>
    </xf>
    <xf numFmtId="0" fontId="4" fillId="0" borderId="18" xfId="0" applyFont="1" applyBorder="1"/>
    <xf numFmtId="2" fontId="6" fillId="0" borderId="3" xfId="0" applyNumberFormat="1" applyFont="1" applyBorder="1"/>
    <xf numFmtId="2" fontId="6" fillId="0" borderId="3" xfId="1" applyNumberFormat="1" applyFont="1" applyBorder="1" applyAlignment="1">
      <alignment horizontal="right"/>
    </xf>
    <xf numFmtId="2" fontId="6" fillId="0" borderId="3" xfId="1" applyNumberFormat="1" applyFont="1" applyBorder="1" applyAlignment="1"/>
    <xf numFmtId="2" fontId="6" fillId="0" borderId="3" xfId="1" applyNumberFormat="1" applyFont="1" applyBorder="1"/>
    <xf numFmtId="2" fontId="6" fillId="5" borderId="3" xfId="1" applyNumberFormat="1" applyFont="1" applyFill="1" applyBorder="1" applyAlignment="1"/>
    <xf numFmtId="2" fontId="6" fillId="5" borderId="3" xfId="1" applyNumberFormat="1" applyFont="1" applyFill="1" applyBorder="1"/>
    <xf numFmtId="2" fontId="6" fillId="2" borderId="3" xfId="1" applyNumberFormat="1" applyFont="1" applyFill="1" applyBorder="1" applyAlignment="1"/>
    <xf numFmtId="2" fontId="8" fillId="2" borderId="3" xfId="0" applyNumberFormat="1" applyFont="1" applyFill="1" applyBorder="1"/>
    <xf numFmtId="2" fontId="8" fillId="2" borderId="3" xfId="1" applyNumberFormat="1" applyFont="1" applyFill="1" applyBorder="1"/>
    <xf numFmtId="2" fontId="6" fillId="2" borderId="3" xfId="1" applyNumberFormat="1" applyFont="1" applyFill="1" applyBorder="1"/>
    <xf numFmtId="2" fontId="6" fillId="5" borderId="3" xfId="1" applyNumberFormat="1" applyFont="1" applyFill="1" applyBorder="1" applyAlignment="1">
      <alignment horizontal="right"/>
    </xf>
    <xf numFmtId="2" fontId="6" fillId="6" borderId="3" xfId="0" applyNumberFormat="1" applyFont="1" applyFill="1" applyBorder="1"/>
    <xf numFmtId="2" fontId="6" fillId="6" borderId="3" xfId="1" applyNumberFormat="1" applyFont="1" applyFill="1" applyBorder="1" applyAlignment="1">
      <alignment horizontal="right"/>
    </xf>
    <xf numFmtId="2" fontId="6" fillId="6" borderId="3" xfId="1" applyNumberFormat="1" applyFont="1" applyFill="1" applyBorder="1" applyAlignment="1"/>
    <xf numFmtId="2" fontId="6" fillId="0" borderId="3" xfId="1" applyNumberFormat="1" applyFont="1" applyFill="1" applyBorder="1" applyAlignment="1"/>
    <xf numFmtId="2" fontId="6" fillId="6" borderId="3" xfId="1" applyNumberFormat="1" applyFont="1" applyFill="1" applyBorder="1"/>
    <xf numFmtId="2" fontId="6" fillId="2" borderId="3" xfId="1" applyNumberFormat="1" applyFont="1" applyFill="1" applyBorder="1" applyAlignment="1">
      <alignment horizontal="right"/>
    </xf>
    <xf numFmtId="2" fontId="6" fillId="2" borderId="3" xfId="0" applyNumberFormat="1" applyFont="1" applyFill="1" applyBorder="1"/>
    <xf numFmtId="2" fontId="4" fillId="0" borderId="0" xfId="2" applyNumberFormat="1" applyFont="1" applyBorder="1" applyAlignment="1">
      <alignment horizontal="centerContinuous"/>
    </xf>
    <xf numFmtId="2" fontId="6" fillId="0" borderId="10" xfId="0" applyNumberFormat="1" applyFont="1" applyBorder="1" applyAlignment="1">
      <alignment horizontal="centerContinuous"/>
    </xf>
    <xf numFmtId="2" fontId="6" fillId="0" borderId="0" xfId="0" applyNumberFormat="1" applyFont="1"/>
    <xf numFmtId="2" fontId="6" fillId="0" borderId="3" xfId="1" applyNumberFormat="1" applyFont="1" applyBorder="1" applyAlignment="1">
      <alignment horizontal="center" vertical="center"/>
    </xf>
    <xf numFmtId="0" fontId="13" fillId="0" borderId="3" xfId="1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164" fontId="14" fillId="0" borderId="3" xfId="0" applyNumberFormat="1" applyFont="1" applyBorder="1"/>
    <xf numFmtId="166" fontId="12" fillId="0" borderId="3" xfId="0" applyNumberFormat="1" applyFont="1" applyBorder="1" applyAlignment="1">
      <alignment horizontal="center" vertical="center"/>
    </xf>
    <xf numFmtId="166" fontId="12" fillId="2" borderId="3" xfId="0" applyNumberFormat="1" applyFont="1" applyFill="1" applyBorder="1" applyAlignment="1">
      <alignment horizontal="center" vertical="center"/>
    </xf>
    <xf numFmtId="166" fontId="12" fillId="0" borderId="3" xfId="1" applyNumberFormat="1" applyFont="1" applyBorder="1" applyAlignment="1">
      <alignment horizontal="center" vertical="center"/>
    </xf>
    <xf numFmtId="166" fontId="12" fillId="0" borderId="3" xfId="0" quotePrefix="1" applyNumberFormat="1" applyFont="1" applyBorder="1" applyAlignment="1">
      <alignment horizontal="center" vertical="center"/>
    </xf>
    <xf numFmtId="166" fontId="12" fillId="2" borderId="3" xfId="1" applyNumberFormat="1" applyFont="1" applyFill="1" applyBorder="1" applyAlignment="1">
      <alignment horizontal="center" vertical="center"/>
    </xf>
    <xf numFmtId="166" fontId="12" fillId="0" borderId="3" xfId="1" applyNumberFormat="1" applyFont="1" applyFill="1" applyBorder="1" applyAlignment="1">
      <alignment horizontal="center" vertical="center"/>
    </xf>
    <xf numFmtId="0" fontId="13" fillId="0" borderId="3" xfId="1" applyNumberFormat="1" applyFont="1" applyBorder="1" applyAlignment="1">
      <alignment horizontal="center"/>
    </xf>
    <xf numFmtId="167" fontId="12" fillId="0" borderId="2" xfId="0" applyNumberFormat="1" applyFont="1" applyBorder="1"/>
    <xf numFmtId="167" fontId="6" fillId="0" borderId="1" xfId="0" applyNumberFormat="1" applyFont="1" applyBorder="1"/>
    <xf numFmtId="167" fontId="6" fillId="0" borderId="3" xfId="0" applyNumberFormat="1" applyFont="1" applyBorder="1"/>
    <xf numFmtId="167" fontId="12" fillId="0" borderId="3" xfId="1" applyNumberFormat="1" applyFont="1" applyBorder="1"/>
    <xf numFmtId="167" fontId="12" fillId="0" borderId="13" xfId="0" applyNumberFormat="1" applyFont="1" applyBorder="1"/>
    <xf numFmtId="167" fontId="12" fillId="0" borderId="3" xfId="0" applyNumberFormat="1" applyFont="1" applyBorder="1"/>
    <xf numFmtId="167" fontId="12" fillId="0" borderId="2" xfId="1" applyNumberFormat="1" applyFont="1" applyBorder="1"/>
    <xf numFmtId="167" fontId="12" fillId="0" borderId="1" xfId="0" applyNumberFormat="1" applyFont="1" applyBorder="1"/>
    <xf numFmtId="2" fontId="6" fillId="3" borderId="3" xfId="1" applyNumberFormat="1" applyFont="1" applyFill="1" applyBorder="1"/>
    <xf numFmtId="1" fontId="4" fillId="0" borderId="3" xfId="0" applyNumberFormat="1" applyFont="1" applyBorder="1" applyAlignment="1">
      <alignment horizontal="center"/>
    </xf>
    <xf numFmtId="2" fontId="6" fillId="0" borderId="3" xfId="1" applyNumberFormat="1" applyFont="1" applyFill="1" applyBorder="1"/>
    <xf numFmtId="2" fontId="6" fillId="0" borderId="3" xfId="0" applyNumberFormat="1" applyFont="1" applyFill="1" applyBorder="1"/>
    <xf numFmtId="44" fontId="12" fillId="2" borderId="3" xfId="1" applyFont="1" applyFill="1" applyBorder="1"/>
    <xf numFmtId="44" fontId="6" fillId="0" borderId="3" xfId="1" applyFont="1" applyFill="1" applyBorder="1"/>
    <xf numFmtId="44" fontId="12" fillId="0" borderId="3" xfId="1" applyNumberFormat="1" applyFont="1" applyBorder="1"/>
    <xf numFmtId="0" fontId="15" fillId="3" borderId="0" xfId="0" applyFont="1" applyFill="1" applyBorder="1" applyAlignment="1">
      <alignment horizontal="centerContinuous"/>
    </xf>
    <xf numFmtId="0" fontId="17" fillId="3" borderId="0" xfId="0" applyFont="1" applyFill="1" applyBorder="1"/>
    <xf numFmtId="0" fontId="5" fillId="0" borderId="3" xfId="2" applyFont="1" applyBorder="1" applyAlignment="1">
      <alignment horizontal="center"/>
    </xf>
    <xf numFmtId="164" fontId="5" fillId="4" borderId="17" xfId="2" applyNumberFormat="1" applyFont="1" applyFill="1" applyBorder="1" applyAlignment="1">
      <alignment horizontal="center"/>
    </xf>
    <xf numFmtId="164" fontId="5" fillId="4" borderId="0" xfId="2" applyNumberFormat="1" applyFont="1" applyFill="1" applyBorder="1" applyAlignment="1">
      <alignment horizontal="center"/>
    </xf>
    <xf numFmtId="164" fontId="5" fillId="4" borderId="19" xfId="2" applyNumberFormat="1" applyFont="1" applyFill="1" applyBorder="1" applyAlignment="1">
      <alignment horizontal="center"/>
    </xf>
    <xf numFmtId="164" fontId="5" fillId="2" borderId="17" xfId="2" applyNumberFormat="1" applyFont="1" applyFill="1" applyBorder="1" applyAlignment="1">
      <alignment horizontal="center" vertical="center" wrapText="1"/>
    </xf>
    <xf numFmtId="164" fontId="5" fillId="2" borderId="0" xfId="2" applyNumberFormat="1" applyFont="1" applyFill="1" applyBorder="1" applyAlignment="1">
      <alignment horizontal="center" vertical="center" wrapText="1"/>
    </xf>
    <xf numFmtId="164" fontId="5" fillId="2" borderId="19" xfId="2" applyNumberFormat="1" applyFont="1" applyFill="1" applyBorder="1" applyAlignment="1">
      <alignment horizontal="center" vertical="center" wrapText="1"/>
    </xf>
    <xf numFmtId="0" fontId="12" fillId="0" borderId="0" xfId="0" applyFont="1" applyBorder="1"/>
    <xf numFmtId="0" fontId="1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44" fontId="12" fillId="0" borderId="0" xfId="0" applyNumberFormat="1" applyFont="1" applyBorder="1"/>
    <xf numFmtId="44" fontId="6" fillId="0" borderId="0" xfId="0" applyNumberFormat="1" applyFont="1" applyBorder="1"/>
    <xf numFmtId="10" fontId="12" fillId="0" borderId="0" xfId="3" applyNumberFormat="1" applyFont="1" applyBorder="1"/>
    <xf numFmtId="10" fontId="12" fillId="0" borderId="0" xfId="0" applyNumberFormat="1" applyFont="1" applyBorder="1"/>
    <xf numFmtId="44" fontId="12" fillId="0" borderId="4" xfId="0" applyNumberFormat="1" applyFont="1" applyBorder="1"/>
    <xf numFmtId="44" fontId="12" fillId="0" borderId="9" xfId="0" applyNumberFormat="1" applyFont="1" applyBorder="1"/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8E7E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800" b="1"/>
              <a:t>Maryland Cash Rental Rates (2009-2025)</a:t>
            </a:r>
          </a:p>
          <a:p>
            <a:pPr>
              <a:defRPr/>
            </a:pPr>
            <a:r>
              <a:rPr lang="en-US" i="1"/>
              <a:t>with Linear Trendlines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619779073189582"/>
          <c:y val="0.1258507755814588"/>
          <c:w val="0.85030300708899376"/>
          <c:h val="0.78025695113745908"/>
        </c:manualLayout>
      </c:layout>
      <c:scatterChart>
        <c:scatterStyle val="lineMarker"/>
        <c:varyColors val="0"/>
        <c:ser>
          <c:idx val="0"/>
          <c:order val="0"/>
          <c:tx>
            <c:strRef>
              <c:f>'State Values'!$A$3</c:f>
              <c:strCache>
                <c:ptCount val="1"/>
                <c:pt idx="0">
                  <c:v>Non-Irrigated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7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dash"/>
              </a:ln>
              <a:effectLst/>
            </c:spPr>
            <c:trendlineType val="linear"/>
            <c:forward val="2"/>
            <c:dispRSqr val="0"/>
            <c:dispEq val="0"/>
          </c:trendline>
          <c:xVal>
            <c:numRef>
              <c:f>'State Values'!$B$2:$R$2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2015</c:v>
                </c:pt>
                <c:pt idx="6">
                  <c:v>2014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xVal>
          <c:yVal>
            <c:numRef>
              <c:f>'State Values'!$B$3:$R$3</c:f>
              <c:numCache>
                <c:formatCode>"$"#,##0</c:formatCode>
                <c:ptCount val="17"/>
                <c:pt idx="0">
                  <c:v>67</c:v>
                </c:pt>
                <c:pt idx="1">
                  <c:v>63</c:v>
                </c:pt>
                <c:pt idx="2">
                  <c:v>67</c:v>
                </c:pt>
                <c:pt idx="3">
                  <c:v>82</c:v>
                </c:pt>
                <c:pt idx="4">
                  <c:v>89</c:v>
                </c:pt>
                <c:pt idx="6">
                  <c:v>92</c:v>
                </c:pt>
                <c:pt idx="7">
                  <c:v>100</c:v>
                </c:pt>
                <c:pt idx="8">
                  <c:v>94</c:v>
                </c:pt>
                <c:pt idx="10">
                  <c:v>100</c:v>
                </c:pt>
                <c:pt idx="11">
                  <c:v>98</c:v>
                </c:pt>
                <c:pt idx="12">
                  <c:v>103</c:v>
                </c:pt>
                <c:pt idx="13">
                  <c:v>111</c:v>
                </c:pt>
                <c:pt idx="14">
                  <c:v>117</c:v>
                </c:pt>
                <c:pt idx="15">
                  <c:v>124</c:v>
                </c:pt>
                <c:pt idx="16">
                  <c:v>120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C1-489D-8909-3C1CEFAD5EBD}"/>
            </c:ext>
          </c:extLst>
        </c:ser>
        <c:ser>
          <c:idx val="1"/>
          <c:order val="1"/>
          <c:tx>
            <c:strRef>
              <c:f>'State Values'!$A$4</c:f>
              <c:strCache>
                <c:ptCount val="1"/>
                <c:pt idx="0">
                  <c:v>Irrigated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50000"/>
                  </a:schemeClr>
                </a:solidFill>
                <a:prstDash val="dash"/>
              </a:ln>
              <a:effectLst/>
            </c:spPr>
            <c:trendlineType val="linear"/>
            <c:forward val="2"/>
            <c:dispRSqr val="0"/>
            <c:dispEq val="0"/>
          </c:trendline>
          <c:xVal>
            <c:numRef>
              <c:f>'State Values'!$B$2:$R$2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2015</c:v>
                </c:pt>
                <c:pt idx="6">
                  <c:v>2014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xVal>
          <c:yVal>
            <c:numRef>
              <c:f>'State Values'!$B$4:$R$4</c:f>
              <c:numCache>
                <c:formatCode>"$"#,##0</c:formatCode>
                <c:ptCount val="17"/>
                <c:pt idx="0">
                  <c:v>100</c:v>
                </c:pt>
                <c:pt idx="1">
                  <c:v>110</c:v>
                </c:pt>
                <c:pt idx="2">
                  <c:v>115</c:v>
                </c:pt>
                <c:pt idx="3">
                  <c:v>132</c:v>
                </c:pt>
                <c:pt idx="4">
                  <c:v>132</c:v>
                </c:pt>
                <c:pt idx="6">
                  <c:v>143</c:v>
                </c:pt>
                <c:pt idx="7">
                  <c:v>175</c:v>
                </c:pt>
                <c:pt idx="8">
                  <c:v>190</c:v>
                </c:pt>
                <c:pt idx="10">
                  <c:v>196</c:v>
                </c:pt>
                <c:pt idx="11">
                  <c:v>194</c:v>
                </c:pt>
                <c:pt idx="12">
                  <c:v>197</c:v>
                </c:pt>
                <c:pt idx="13">
                  <c:v>201</c:v>
                </c:pt>
                <c:pt idx="14">
                  <c:v>212</c:v>
                </c:pt>
                <c:pt idx="15">
                  <c:v>225</c:v>
                </c:pt>
                <c:pt idx="16">
                  <c:v>227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5C1-489D-8909-3C1CEFAD5EBD}"/>
            </c:ext>
          </c:extLst>
        </c:ser>
        <c:ser>
          <c:idx val="2"/>
          <c:order val="2"/>
          <c:tx>
            <c:strRef>
              <c:f>'State Values'!$A$5</c:f>
              <c:strCache>
                <c:ptCount val="1"/>
                <c:pt idx="0">
                  <c:v>Pasture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triangle"/>
            <c:size val="7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dash"/>
              </a:ln>
              <a:effectLst/>
            </c:spPr>
            <c:trendlineType val="linear"/>
            <c:forward val="2"/>
            <c:backward val="4"/>
            <c:dispRSqr val="0"/>
            <c:dispEq val="0"/>
          </c:trendline>
          <c:xVal>
            <c:numRef>
              <c:f>'State Values'!$B$2:$R$2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2015</c:v>
                </c:pt>
                <c:pt idx="6">
                  <c:v>2014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xVal>
          <c:yVal>
            <c:numRef>
              <c:f>'State Values'!$B$5:$R$5</c:f>
              <c:numCache>
                <c:formatCode>"$"#,##0</c:formatCode>
                <c:ptCount val="17"/>
                <c:pt idx="0">
                  <c:v>35</c:v>
                </c:pt>
                <c:pt idx="1">
                  <c:v>35</c:v>
                </c:pt>
                <c:pt idx="2">
                  <c:v>33</c:v>
                </c:pt>
                <c:pt idx="3">
                  <c:v>40</c:v>
                </c:pt>
                <c:pt idx="4">
                  <c:v>39.5</c:v>
                </c:pt>
                <c:pt idx="6">
                  <c:v>43.5</c:v>
                </c:pt>
                <c:pt idx="7">
                  <c:v>45</c:v>
                </c:pt>
                <c:pt idx="8">
                  <c:v>40</c:v>
                </c:pt>
                <c:pt idx="10">
                  <c:v>44</c:v>
                </c:pt>
                <c:pt idx="11">
                  <c:v>48</c:v>
                </c:pt>
                <c:pt idx="12">
                  <c:v>53</c:v>
                </c:pt>
                <c:pt idx="13">
                  <c:v>51</c:v>
                </c:pt>
                <c:pt idx="14">
                  <c:v>50.5</c:v>
                </c:pt>
                <c:pt idx="15">
                  <c:v>53.5</c:v>
                </c:pt>
                <c:pt idx="16">
                  <c:v>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5C1-489D-8909-3C1CEFAD5E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932752"/>
        <c:axId val="576933584"/>
      </c:scatterChart>
      <c:valAx>
        <c:axId val="576932752"/>
        <c:scaling>
          <c:orientation val="minMax"/>
          <c:max val="2026"/>
          <c:min val="200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n-US"/>
          </a:p>
        </c:txPr>
        <c:crossAx val="576933584"/>
        <c:crosses val="autoZero"/>
        <c:crossBetween val="midCat"/>
        <c:majorUnit val="1"/>
      </c:valAx>
      <c:valAx>
        <c:axId val="576933584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en-US" sz="1200" b="1"/>
                  <a:t>Rental Rates ($/Acre)</a:t>
                </a:r>
              </a:p>
            </c:rich>
          </c:tx>
          <c:layout>
            <c:manualLayout>
              <c:xMode val="edge"/>
              <c:yMode val="edge"/>
              <c:x val="1.0038450322636283E-2"/>
              <c:y val="0.393975600356762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Verdana" panose="020B0604030504040204" pitchFamily="34" charset="0"/>
                  <a:ea typeface="Verdana" panose="020B0604030504040204" pitchFamily="34" charset="0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n-US"/>
          </a:p>
        </c:txPr>
        <c:crossAx val="576932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6982244685432635"/>
          <c:y val="0.20505841119079185"/>
          <c:w val="0.23349326127693648"/>
          <c:h val="0.21825557519595765"/>
        </c:manualLayout>
      </c:layout>
      <c:overlay val="0"/>
      <c:spPr>
        <a:solidFill>
          <a:schemeClr val="bg1"/>
        </a:solidFill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Verdana" panose="020B0604030504040204" pitchFamily="34" charset="0"/>
          <a:ea typeface="Verdana" panose="020B060403050404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50" normalizeH="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j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Maryland State Average &amp; Maryland Agriculture Districts Annual Rental Rate Estimates (2008 to 2025)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50" normalizeH="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j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2191572983094702E-2"/>
          <c:y val="0.12357328516487943"/>
          <c:w val="0.75051605956030321"/>
          <c:h val="0.75850813478686729"/>
        </c:manualLayout>
      </c:layout>
      <c:scatterChart>
        <c:scatterStyle val="lineMarker"/>
        <c:varyColors val="0"/>
        <c:ser>
          <c:idx val="0"/>
          <c:order val="0"/>
          <c:tx>
            <c:strRef>
              <c:f>'NON-IRRIGATED'!$A$34</c:f>
              <c:strCache>
                <c:ptCount val="1"/>
                <c:pt idx="0">
                  <c:v>Lower Eastern Shore</c:v>
                </c:pt>
              </c:strCache>
            </c:strRef>
          </c:tx>
          <c:spPr>
            <a:ln w="19050" cap="rnd">
              <a:solidFill>
                <a:schemeClr val="accent2">
                  <a:alpha val="6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bg1"/>
              </a:solidFill>
              <a:ln w="38100">
                <a:solidFill>
                  <a:schemeClr val="accent2">
                    <a:alpha val="60000"/>
                  </a:schemeClr>
                </a:solidFill>
              </a:ln>
              <a:effectLst/>
            </c:spPr>
          </c:marker>
          <c:xVal>
            <c:numRef>
              <c:f>'NON-IRRIGATED'!$B$33:$Q$33</c:f>
              <c:numCache>
                <c:formatCode>General</c:formatCode>
                <c:ptCount val="16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2016</c:v>
                </c:pt>
                <c:pt idx="8">
                  <c:v>2017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xVal>
          <c:yVal>
            <c:numRef>
              <c:f>'NON-IRRIGATED'!$B$34:$Q$34</c:f>
              <c:numCache>
                <c:formatCode>_("$"* #,##0.00_);_("$"* \(#,##0.00\);_("$"* "-"??_);_(@_)</c:formatCode>
                <c:ptCount val="16"/>
                <c:pt idx="0">
                  <c:v>66.5</c:v>
                </c:pt>
                <c:pt idx="1">
                  <c:v>74</c:v>
                </c:pt>
                <c:pt idx="2">
                  <c:v>71.5</c:v>
                </c:pt>
                <c:pt idx="3">
                  <c:v>73.5</c:v>
                </c:pt>
                <c:pt idx="4">
                  <c:v>77.5</c:v>
                </c:pt>
                <c:pt idx="5">
                  <c:v>83.5</c:v>
                </c:pt>
                <c:pt idx="6">
                  <c:v>85</c:v>
                </c:pt>
                <c:pt idx="7">
                  <c:v>91.5</c:v>
                </c:pt>
                <c:pt idx="8">
                  <c:v>91.5</c:v>
                </c:pt>
                <c:pt idx="9">
                  <c:v>88.5</c:v>
                </c:pt>
                <c:pt idx="10">
                  <c:v>89</c:v>
                </c:pt>
                <c:pt idx="11">
                  <c:v>91.5</c:v>
                </c:pt>
                <c:pt idx="12">
                  <c:v>96</c:v>
                </c:pt>
                <c:pt idx="13">
                  <c:v>95.5</c:v>
                </c:pt>
                <c:pt idx="14">
                  <c:v>100</c:v>
                </c:pt>
                <c:pt idx="15">
                  <c:v>106.5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27-4833-9A95-7F35CF9B46E1}"/>
            </c:ext>
          </c:extLst>
        </c:ser>
        <c:ser>
          <c:idx val="1"/>
          <c:order val="1"/>
          <c:tx>
            <c:strRef>
              <c:f>'NON-IRRIGATED'!$A$35</c:f>
              <c:strCache>
                <c:ptCount val="1"/>
                <c:pt idx="0">
                  <c:v>North Central </c:v>
                </c:pt>
              </c:strCache>
            </c:strRef>
          </c:tx>
          <c:spPr>
            <a:ln w="19050" cap="rnd">
              <a:solidFill>
                <a:schemeClr val="accent6">
                  <a:alpha val="60000"/>
                </a:schemeClr>
              </a:solidFill>
              <a:round/>
            </a:ln>
            <a:effectLst/>
          </c:spPr>
          <c:marker>
            <c:symbol val="x"/>
            <c:size val="7"/>
            <c:spPr>
              <a:solidFill>
                <a:schemeClr val="bg1"/>
              </a:solidFill>
              <a:ln w="38100">
                <a:solidFill>
                  <a:schemeClr val="accent6">
                    <a:alpha val="60000"/>
                  </a:schemeClr>
                </a:solidFill>
              </a:ln>
              <a:effectLst/>
            </c:spPr>
          </c:marker>
          <c:xVal>
            <c:numRef>
              <c:f>'NON-IRRIGATED'!$B$33:$Q$33</c:f>
              <c:numCache>
                <c:formatCode>General</c:formatCode>
                <c:ptCount val="16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2016</c:v>
                </c:pt>
                <c:pt idx="8">
                  <c:v>2017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xVal>
          <c:yVal>
            <c:numRef>
              <c:f>'NON-IRRIGATED'!$B$35:$Q$35</c:f>
              <c:numCache>
                <c:formatCode>_("$"* #,##0.00_);_("$"* \(#,##0.00\);_("$"* "-"??_);_(@_)</c:formatCode>
                <c:ptCount val="16"/>
                <c:pt idx="0">
                  <c:v>56</c:v>
                </c:pt>
                <c:pt idx="1">
                  <c:v>62</c:v>
                </c:pt>
                <c:pt idx="2">
                  <c:v>56.5</c:v>
                </c:pt>
                <c:pt idx="3">
                  <c:v>60</c:v>
                </c:pt>
                <c:pt idx="4">
                  <c:v>70.5</c:v>
                </c:pt>
                <c:pt idx="5">
                  <c:v>85</c:v>
                </c:pt>
                <c:pt idx="6">
                  <c:v>96</c:v>
                </c:pt>
                <c:pt idx="7">
                  <c:v>106</c:v>
                </c:pt>
                <c:pt idx="8">
                  <c:v>92</c:v>
                </c:pt>
                <c:pt idx="9">
                  <c:v>98</c:v>
                </c:pt>
                <c:pt idx="10">
                  <c:v>98</c:v>
                </c:pt>
                <c:pt idx="11">
                  <c:v>96</c:v>
                </c:pt>
                <c:pt idx="12">
                  <c:v>85.5</c:v>
                </c:pt>
                <c:pt idx="13">
                  <c:v>101</c:v>
                </c:pt>
                <c:pt idx="14">
                  <c:v>124</c:v>
                </c:pt>
                <c:pt idx="15">
                  <c:v>120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27-4833-9A95-7F35CF9B46E1}"/>
            </c:ext>
          </c:extLst>
        </c:ser>
        <c:ser>
          <c:idx val="2"/>
          <c:order val="2"/>
          <c:tx>
            <c:strRef>
              <c:f>'NON-IRRIGATED'!$A$36</c:f>
              <c:strCache>
                <c:ptCount val="1"/>
                <c:pt idx="0">
                  <c:v>Southern</c:v>
                </c:pt>
              </c:strCache>
            </c:strRef>
          </c:tx>
          <c:spPr>
            <a:ln w="19050" cap="rnd">
              <a:solidFill>
                <a:schemeClr val="accent4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diamond"/>
            <c:size val="7"/>
            <c:spPr>
              <a:solidFill>
                <a:schemeClr val="bg1"/>
              </a:solidFill>
              <a:ln w="38100">
                <a:solidFill>
                  <a:schemeClr val="accent4">
                    <a:lumMod val="40000"/>
                    <a:lumOff val="60000"/>
                    <a:alpha val="80000"/>
                  </a:schemeClr>
                </a:solidFill>
              </a:ln>
              <a:effectLst/>
            </c:spPr>
          </c:marker>
          <c:xVal>
            <c:numRef>
              <c:f>'NON-IRRIGATED'!$B$33:$Q$33</c:f>
              <c:numCache>
                <c:formatCode>General</c:formatCode>
                <c:ptCount val="16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2016</c:v>
                </c:pt>
                <c:pt idx="8">
                  <c:v>2017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xVal>
          <c:yVal>
            <c:numRef>
              <c:f>'NON-IRRIGATED'!$B$36:$Q$36</c:f>
              <c:numCache>
                <c:formatCode>_("$"* #,##0.00_);_("$"* \(#,##0.00\);_("$"* "-"??_);_(@_)</c:formatCode>
                <c:ptCount val="16"/>
                <c:pt idx="0">
                  <c:v>29</c:v>
                </c:pt>
                <c:pt idx="1">
                  <c:v>38</c:v>
                </c:pt>
                <c:pt idx="2">
                  <c:v>38</c:v>
                </c:pt>
                <c:pt idx="3">
                  <c:v>40.5</c:v>
                </c:pt>
                <c:pt idx="4">
                  <c:v>38</c:v>
                </c:pt>
                <c:pt idx="5">
                  <c:v>51.5</c:v>
                </c:pt>
                <c:pt idx="6">
                  <c:v>51</c:v>
                </c:pt>
                <c:pt idx="7">
                  <c:v>48.5</c:v>
                </c:pt>
                <c:pt idx="8">
                  <c:v>43</c:v>
                </c:pt>
                <c:pt idx="9">
                  <c:v>53</c:v>
                </c:pt>
                <c:pt idx="10">
                  <c:v>48.5</c:v>
                </c:pt>
                <c:pt idx="11">
                  <c:v>51.75</c:v>
                </c:pt>
                <c:pt idx="12">
                  <c:v>54.5</c:v>
                </c:pt>
                <c:pt idx="13">
                  <c:v>49.25</c:v>
                </c:pt>
                <c:pt idx="14">
                  <c:v>49.75</c:v>
                </c:pt>
                <c:pt idx="15">
                  <c:v>48.5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327-4833-9A95-7F35CF9B46E1}"/>
            </c:ext>
          </c:extLst>
        </c:ser>
        <c:ser>
          <c:idx val="3"/>
          <c:order val="3"/>
          <c:tx>
            <c:strRef>
              <c:f>'NON-IRRIGATED'!$A$37</c:f>
              <c:strCache>
                <c:ptCount val="1"/>
                <c:pt idx="0">
                  <c:v>Upper Eastern Shore</c:v>
                </c:pt>
              </c:strCache>
            </c:strRef>
          </c:tx>
          <c:spPr>
            <a:ln w="19050" cap="rnd">
              <a:solidFill>
                <a:schemeClr val="accent3">
                  <a:alpha val="60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lt1"/>
              </a:solidFill>
              <a:ln w="38100">
                <a:solidFill>
                  <a:schemeClr val="accent3">
                    <a:alpha val="60000"/>
                  </a:schemeClr>
                </a:solidFill>
              </a:ln>
              <a:effectLst/>
            </c:spPr>
          </c:marker>
          <c:xVal>
            <c:numRef>
              <c:f>'NON-IRRIGATED'!$B$33:$Q$33</c:f>
              <c:numCache>
                <c:formatCode>General</c:formatCode>
                <c:ptCount val="16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2016</c:v>
                </c:pt>
                <c:pt idx="8">
                  <c:v>2017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xVal>
          <c:yVal>
            <c:numRef>
              <c:f>'NON-IRRIGATED'!$B$37:$Q$37</c:f>
              <c:numCache>
                <c:formatCode>_("$"* #,##0.00_);_("$"* \(#,##0.00\);_("$"* "-"??_);_(@_)</c:formatCode>
                <c:ptCount val="16"/>
                <c:pt idx="0">
                  <c:v>76</c:v>
                </c:pt>
                <c:pt idx="1">
                  <c:v>81.5</c:v>
                </c:pt>
                <c:pt idx="2">
                  <c:v>72.5</c:v>
                </c:pt>
                <c:pt idx="3">
                  <c:v>77.5</c:v>
                </c:pt>
                <c:pt idx="4">
                  <c:v>106</c:v>
                </c:pt>
                <c:pt idx="5">
                  <c:v>107</c:v>
                </c:pt>
                <c:pt idx="6">
                  <c:v>107</c:v>
                </c:pt>
                <c:pt idx="7">
                  <c:v>115</c:v>
                </c:pt>
                <c:pt idx="8">
                  <c:v>114</c:v>
                </c:pt>
                <c:pt idx="9">
                  <c:v>127</c:v>
                </c:pt>
                <c:pt idx="10">
                  <c:v>125</c:v>
                </c:pt>
                <c:pt idx="11">
                  <c:v>138</c:v>
                </c:pt>
                <c:pt idx="12">
                  <c:v>157</c:v>
                </c:pt>
                <c:pt idx="13">
                  <c:v>143</c:v>
                </c:pt>
                <c:pt idx="14">
                  <c:v>144</c:v>
                </c:pt>
                <c:pt idx="15">
                  <c:v>139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327-4833-9A95-7F35CF9B46E1}"/>
            </c:ext>
          </c:extLst>
        </c:ser>
        <c:ser>
          <c:idx val="4"/>
          <c:order val="4"/>
          <c:tx>
            <c:strRef>
              <c:f>'NON-IRRIGATED'!$A$38</c:f>
              <c:strCache>
                <c:ptCount val="1"/>
                <c:pt idx="0">
                  <c:v>Western</c:v>
                </c:pt>
              </c:strCache>
            </c:strRef>
          </c:tx>
          <c:spPr>
            <a:ln w="19050" cap="rnd">
              <a:solidFill>
                <a:schemeClr val="accent1">
                  <a:alpha val="60000"/>
                </a:schemeClr>
              </a:solidFill>
              <a:round/>
            </a:ln>
            <a:effectLst/>
          </c:spPr>
          <c:marker>
            <c:symbol val="dash"/>
            <c:size val="6"/>
            <c:spPr>
              <a:solidFill>
                <a:schemeClr val="lt1"/>
              </a:solidFill>
              <a:ln w="38100">
                <a:solidFill>
                  <a:schemeClr val="accent5">
                    <a:alpha val="60000"/>
                  </a:schemeClr>
                </a:solidFill>
              </a:ln>
              <a:effectLst/>
            </c:spPr>
          </c:marker>
          <c:xVal>
            <c:numRef>
              <c:f>'NON-IRRIGATED'!$B$33:$Q$33</c:f>
              <c:numCache>
                <c:formatCode>General</c:formatCode>
                <c:ptCount val="16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2016</c:v>
                </c:pt>
                <c:pt idx="8">
                  <c:v>2017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xVal>
          <c:yVal>
            <c:numRef>
              <c:f>'NON-IRRIGATED'!$B$38:$Q$38</c:f>
              <c:numCache>
                <c:formatCode>_("$"* #,##0.00_);_("$"* \(#,##0.00\);_("$"* "-"??_);_(@_)</c:formatCode>
                <c:ptCount val="16"/>
                <c:pt idx="0">
                  <c:v>29.5</c:v>
                </c:pt>
                <c:pt idx="1">
                  <c:v>29.5</c:v>
                </c:pt>
                <c:pt idx="2">
                  <c:v>35</c:v>
                </c:pt>
                <c:pt idx="3">
                  <c:v>36</c:v>
                </c:pt>
                <c:pt idx="4">
                  <c:v>31</c:v>
                </c:pt>
                <c:pt idx="5">
                  <c:v>31</c:v>
                </c:pt>
                <c:pt idx="6">
                  <c:v>34</c:v>
                </c:pt>
                <c:pt idx="7">
                  <c:v>31.5</c:v>
                </c:pt>
                <c:pt idx="8">
                  <c:v>41</c:v>
                </c:pt>
                <c:pt idx="9">
                  <c:v>38.5</c:v>
                </c:pt>
                <c:pt idx="10">
                  <c:v>34</c:v>
                </c:pt>
                <c:pt idx="11">
                  <c:v>37.5</c:v>
                </c:pt>
                <c:pt idx="12">
                  <c:v>37</c:v>
                </c:pt>
                <c:pt idx="13">
                  <c:v>40.5</c:v>
                </c:pt>
                <c:pt idx="14">
                  <c:v>40.5</c:v>
                </c:pt>
                <c:pt idx="15">
                  <c:v>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327-4833-9A95-7F35CF9B46E1}"/>
            </c:ext>
          </c:extLst>
        </c:ser>
        <c:ser>
          <c:idx val="5"/>
          <c:order val="5"/>
          <c:tx>
            <c:strRef>
              <c:f>'NON-IRRIGATED'!$A$40</c:f>
              <c:strCache>
                <c:ptCount val="1"/>
                <c:pt idx="0">
                  <c:v>Maryland's State Value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tx1"/>
              </a:solidFill>
              <a:ln w="38100">
                <a:solidFill>
                  <a:schemeClr val="tx1">
                    <a:alpha val="60000"/>
                  </a:schemeClr>
                </a:solidFill>
              </a:ln>
              <a:effectLst/>
            </c:spPr>
          </c:marker>
          <c:xVal>
            <c:numRef>
              <c:f>'NON-IRRIGATED'!$B$33:$Q$33</c:f>
              <c:numCache>
                <c:formatCode>General</c:formatCode>
                <c:ptCount val="16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2016</c:v>
                </c:pt>
                <c:pt idx="8">
                  <c:v>2017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</c:numCache>
            </c:numRef>
          </c:xVal>
          <c:yVal>
            <c:numRef>
              <c:f>'NON-IRRIGATED'!$B$40:$Q$40</c:f>
              <c:numCache>
                <c:formatCode>_("$"* #,##0.00_);_("$"* \(#,##0.00\);_("$"* "-"??_);_(@_)</c:formatCode>
                <c:ptCount val="16"/>
                <c:pt idx="0">
                  <c:v>65</c:v>
                </c:pt>
                <c:pt idx="1">
                  <c:v>67</c:v>
                </c:pt>
                <c:pt idx="2">
                  <c:v>63</c:v>
                </c:pt>
                <c:pt idx="3">
                  <c:v>67</c:v>
                </c:pt>
                <c:pt idx="4">
                  <c:v>82</c:v>
                </c:pt>
                <c:pt idx="5">
                  <c:v>89</c:v>
                </c:pt>
                <c:pt idx="6">
                  <c:v>92</c:v>
                </c:pt>
                <c:pt idx="7">
                  <c:v>100</c:v>
                </c:pt>
                <c:pt idx="8">
                  <c:v>94</c:v>
                </c:pt>
                <c:pt idx="9">
                  <c:v>100</c:v>
                </c:pt>
                <c:pt idx="10">
                  <c:v>98</c:v>
                </c:pt>
                <c:pt idx="11">
                  <c:v>103</c:v>
                </c:pt>
                <c:pt idx="12">
                  <c:v>111</c:v>
                </c:pt>
                <c:pt idx="13">
                  <c:v>117</c:v>
                </c:pt>
                <c:pt idx="14">
                  <c:v>124</c:v>
                </c:pt>
                <c:pt idx="15">
                  <c:v>120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327-4833-9A95-7F35CF9B46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7578752"/>
        <c:axId val="807580064"/>
      </c:scatterChart>
      <c:valAx>
        <c:axId val="807578752"/>
        <c:scaling>
          <c:orientation val="minMax"/>
          <c:max val="2025"/>
          <c:min val="200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Year</a:t>
                </a:r>
              </a:p>
            </c:rich>
          </c:tx>
          <c:layout>
            <c:manualLayout>
              <c:xMode val="edge"/>
              <c:yMode val="edge"/>
              <c:x val="0.44685784647289462"/>
              <c:y val="0.9455671029812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Verdana" panose="020B0604030504040204" pitchFamily="34" charset="0"/>
                  <a:ea typeface="Verdana" panose="020B0604030504040204" pitchFamily="34" charset="0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spc="2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n-US"/>
          </a:p>
        </c:txPr>
        <c:crossAx val="807580064"/>
        <c:crosses val="autoZero"/>
        <c:crossBetween val="midCat"/>
        <c:majorUnit val="1"/>
      </c:valAx>
      <c:valAx>
        <c:axId val="807580064"/>
        <c:scaling>
          <c:orientation val="minMax"/>
          <c:max val="18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cap="all" baseline="0">
                    <a:solidFill>
                      <a:sysClr val="windowText" lastClr="000000"/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r>
                  <a:rPr lang="en-US" sz="1000">
                    <a:solidFill>
                      <a:sysClr val="windowText" lastClr="000000"/>
                    </a:solidFill>
                  </a:rPr>
                  <a:t>Rental Rate Values (USD$/ACRE)</a:t>
                </a:r>
              </a:p>
            </c:rich>
          </c:tx>
          <c:layout>
            <c:manualLayout>
              <c:xMode val="edge"/>
              <c:yMode val="edge"/>
              <c:x val="1.7263968547141482E-2"/>
              <c:y val="0.39717841408757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cap="all" baseline="0">
                  <a:solidFill>
                    <a:sysClr val="windowText" lastClr="000000"/>
                  </a:solidFill>
                  <a:latin typeface="Verdana" panose="020B0604030504040204" pitchFamily="34" charset="0"/>
                  <a:ea typeface="Verdana" panose="020B0604030504040204" pitchFamily="34" charset="0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solidFill>
              <a:schemeClr val="tx1">
                <a:lumMod val="25000"/>
                <a:lumOff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spc="2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n-US"/>
          </a:p>
        </c:txPr>
        <c:crossAx val="807578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5101710242747886"/>
          <c:y val="0.27816537535965669"/>
          <c:w val="0.14057211720130317"/>
          <c:h val="0.42826144866220078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Verdana" panose="020B0604030504040204" pitchFamily="34" charset="0"/>
          <a:ea typeface="Verdana" panose="020B060403050404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</a:rPr>
              <a:t>Irrigated Land Rental Rates by County (2021-2025)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IRRIGATED!$S$3</c:f>
              <c:strCache>
                <c:ptCount val="1"/>
                <c:pt idx="0">
                  <c:v>Dorchester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IRRIGATED!$T$2:$X$2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IRRIGATED!$T$3:$X$3</c:f>
              <c:numCache>
                <c:formatCode>_("$"* #,##0_);_("$"* \(#,##0\);_("$"* "-"??_);_(@_)</c:formatCode>
                <c:ptCount val="5"/>
                <c:pt idx="0">
                  <c:v>199</c:v>
                </c:pt>
                <c:pt idx="2">
                  <c:v>228</c:v>
                </c:pt>
                <c:pt idx="3">
                  <c:v>227</c:v>
                </c:pt>
                <c:pt idx="4">
                  <c:v>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D3-433B-A67E-65F78C755F7A}"/>
            </c:ext>
          </c:extLst>
        </c:ser>
        <c:ser>
          <c:idx val="1"/>
          <c:order val="1"/>
          <c:tx>
            <c:strRef>
              <c:f>IRRIGATED!$S$4</c:f>
              <c:strCache>
                <c:ptCount val="1"/>
                <c:pt idx="0">
                  <c:v>Wicomico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IRRIGATED!$T$2:$X$2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IRRIGATED!$T$4:$X$4</c:f>
              <c:numCache>
                <c:formatCode>_("$"* #,##0_);_("$"* \(#,##0\);_("$"* "-"??_);_(@_)</c:formatCode>
                <c:ptCount val="5"/>
                <c:pt idx="0">
                  <c:v>190</c:v>
                </c:pt>
                <c:pt idx="1">
                  <c:v>210</c:v>
                </c:pt>
                <c:pt idx="2">
                  <c:v>196</c:v>
                </c:pt>
                <c:pt idx="4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D3-433B-A67E-65F78C755F7A}"/>
            </c:ext>
          </c:extLst>
        </c:ser>
        <c:ser>
          <c:idx val="2"/>
          <c:order val="2"/>
          <c:tx>
            <c:strRef>
              <c:f>IRRIGATED!$S$5</c:f>
              <c:strCache>
                <c:ptCount val="1"/>
                <c:pt idx="0">
                  <c:v>Caroline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IRRIGATED!$T$2:$X$2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IRRIGATED!$T$5:$X$5</c:f>
              <c:numCache>
                <c:formatCode>_("$"* #,##0_);_("$"* \(#,##0\);_("$"* "-"??_);_(@_)</c:formatCode>
                <c:ptCount val="5"/>
                <c:pt idx="0">
                  <c:v>203</c:v>
                </c:pt>
                <c:pt idx="1">
                  <c:v>239</c:v>
                </c:pt>
                <c:pt idx="2">
                  <c:v>210</c:v>
                </c:pt>
                <c:pt idx="3">
                  <c:v>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D3-433B-A67E-65F78C755F7A}"/>
            </c:ext>
          </c:extLst>
        </c:ser>
        <c:ser>
          <c:idx val="3"/>
          <c:order val="3"/>
          <c:tx>
            <c:strRef>
              <c:f>IRRIGATED!$S$6</c:f>
              <c:strCache>
                <c:ptCount val="1"/>
                <c:pt idx="0">
                  <c:v>Kent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IRRIGATED!$T$2:$X$2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IRRIGATED!$T$6:$X$6</c:f>
              <c:numCache>
                <c:formatCode>_("$"* #,##0_);_("$"* \(#,##0\);_("$"* "-"??_);_(@_)</c:formatCode>
                <c:ptCount val="5"/>
                <c:pt idx="0">
                  <c:v>164</c:v>
                </c:pt>
                <c:pt idx="1">
                  <c:v>193</c:v>
                </c:pt>
                <c:pt idx="3">
                  <c:v>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D3-433B-A67E-65F78C755F7A}"/>
            </c:ext>
          </c:extLst>
        </c:ser>
        <c:ser>
          <c:idx val="4"/>
          <c:order val="4"/>
          <c:tx>
            <c:strRef>
              <c:f>IRRIGATED!$S$7</c:f>
              <c:strCache>
                <c:ptCount val="1"/>
                <c:pt idx="0">
                  <c:v>Queen Annes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IRRIGATED!$T$2:$X$2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IRRIGATED!$T$7:$X$7</c:f>
              <c:numCache>
                <c:formatCode>_("$"* #,##0_);_("$"* \(#,##0\);_("$"* "-"??_);_(@_)</c:formatCode>
                <c:ptCount val="5"/>
                <c:pt idx="0">
                  <c:v>234</c:v>
                </c:pt>
                <c:pt idx="1">
                  <c:v>208</c:v>
                </c:pt>
                <c:pt idx="2">
                  <c:v>236</c:v>
                </c:pt>
                <c:pt idx="3">
                  <c:v>250</c:v>
                </c:pt>
                <c:pt idx="4">
                  <c:v>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D3-433B-A67E-65F78C755F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45685072"/>
        <c:axId val="345684112"/>
      </c:barChart>
      <c:catAx>
        <c:axId val="34568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n-US"/>
          </a:p>
        </c:txPr>
        <c:crossAx val="345684112"/>
        <c:crosses val="autoZero"/>
        <c:auto val="1"/>
        <c:lblAlgn val="ctr"/>
        <c:lblOffset val="100"/>
        <c:noMultiLvlLbl val="0"/>
      </c:catAx>
      <c:valAx>
        <c:axId val="345684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en-US"/>
          </a:p>
        </c:txPr>
        <c:crossAx val="34568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PASTURE!$A$49:$A$53</c:f>
              <c:strCache>
                <c:ptCount val="5"/>
                <c:pt idx="0">
                  <c:v>Carroll</c:v>
                </c:pt>
                <c:pt idx="1">
                  <c:v>Frederick</c:v>
                </c:pt>
                <c:pt idx="2">
                  <c:v>Harford</c:v>
                </c:pt>
                <c:pt idx="3">
                  <c:v>Washington</c:v>
                </c:pt>
                <c:pt idx="4">
                  <c:v>Maryland Average</c:v>
                </c:pt>
              </c:strCache>
            </c:strRef>
          </c:cat>
          <c:val>
            <c:numRef>
              <c:f>PASTURE!$P$49:$P$53</c:f>
              <c:numCache>
                <c:formatCode>0.0%</c:formatCode>
                <c:ptCount val="5"/>
                <c:pt idx="0">
                  <c:v>5.3606905326302787E-2</c:v>
                </c:pt>
                <c:pt idx="1">
                  <c:v>4.1065818693811248E-2</c:v>
                </c:pt>
                <c:pt idx="2">
                  <c:v>8.659033831196232E-2</c:v>
                </c:pt>
                <c:pt idx="3">
                  <c:v>4.0017160581264387E-2</c:v>
                </c:pt>
                <c:pt idx="4">
                  <c:v>2.6850596370563803E-2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7D-45F7-AA34-F430502C0A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88755088"/>
        <c:axId val="488754672"/>
      </c:barChart>
      <c:catAx>
        <c:axId val="4887550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754672"/>
        <c:crosses val="autoZero"/>
        <c:auto val="1"/>
        <c:lblAlgn val="ctr"/>
        <c:lblOffset val="100"/>
        <c:noMultiLvlLbl val="0"/>
      </c:catAx>
      <c:valAx>
        <c:axId val="488754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875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15000"/>
            <a:lumOff val="85000"/>
          </a:schemeClr>
        </a:solidFill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>
            <a:alpha val="6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38100">
        <a:solidFill>
          <a:schemeClr val="phClr">
            <a:alpha val="60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25000"/>
            <a:lumOff val="75000"/>
          </a:schemeClr>
        </a:solidFill>
      </a:ln>
    </cs:spPr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287801</xdr:colOff>
      <xdr:row>5</xdr:row>
      <xdr:rowOff>101600</xdr:rowOff>
    </xdr:from>
    <xdr:to>
      <xdr:col>14</xdr:col>
      <xdr:colOff>186266</xdr:colOff>
      <xdr:row>33</xdr:row>
      <xdr:rowOff>101600</xdr:rowOff>
    </xdr:to>
    <xdr:graphicFrame macro="">
      <xdr:nvGraphicFramePr>
        <xdr:cNvPr id="28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21</xdr:col>
      <xdr:colOff>0</xdr:colOff>
      <xdr:row>19</xdr:row>
      <xdr:rowOff>0</xdr:rowOff>
    </xdr:from>
    <xdr:to>
      <xdr:col>40</xdr:col>
      <xdr:colOff>155795</xdr:colOff>
      <xdr:row>87</xdr:row>
      <xdr:rowOff>2755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9E635C-D23E-C6D2-726D-4DA4B3F4F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603557" y="3584864"/>
          <a:ext cx="18119079" cy="135369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360218</xdr:colOff>
      <xdr:row>43</xdr:row>
      <xdr:rowOff>181147</xdr:rowOff>
    </xdr:from>
    <xdr:to>
      <xdr:col>23</xdr:col>
      <xdr:colOff>375458</xdr:colOff>
      <xdr:row>56</xdr:row>
      <xdr:rowOff>62345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4223423" y="8580465"/>
          <a:ext cx="4595899" cy="247026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-Colored cells (through 2020)</a:t>
          </a:r>
          <a:r>
            <a:rPr lang="en-US" sz="1100" baseline="0"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represent when the "other (combined)" average is used, based on the Ag District.  Note, this will impact the summary statistics.</a:t>
          </a:r>
        </a:p>
        <a:p>
          <a:r>
            <a:rPr lang="en-US" sz="1100" baseline="0"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--&gt; </a:t>
          </a:r>
          <a:r>
            <a:rPr lang="en-US" sz="1100" b="1" baseline="0"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Starting in 2021, NASS did </a:t>
          </a:r>
          <a:r>
            <a:rPr lang="en-US" sz="1100" b="1" u="sng" baseline="0"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not</a:t>
          </a:r>
          <a:r>
            <a:rPr lang="en-US" sz="1100" b="1" u="none" baseline="0"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record Ag District values, the numbers in the lighter-colored cells represent a calculated median of the other ag districts. However, for Allegany, historical data was used in Forecast-Exponential Smoothing algorithm that can be seen in the "Historic non-irrigated" tab</a:t>
          </a:r>
          <a:endParaRPr lang="en-US" sz="1100" baseline="0"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endParaRPr lang="en-US" sz="1100" baseline="0"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r>
            <a:rPr lang="en-US" sz="1100" baseline="0"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-The Maryland (all counties) Average is the NASS State Data and therefore is not necessarily equal to the sum of the cells for each year.</a:t>
          </a:r>
          <a:endParaRPr lang="en-US" sz="1100"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239645</xdr:colOff>
      <xdr:row>43</xdr:row>
      <xdr:rowOff>164812</xdr:rowOff>
    </xdr:from>
    <xdr:to>
      <xdr:col>15</xdr:col>
      <xdr:colOff>144818</xdr:colOff>
      <xdr:row>73</xdr:row>
      <xdr:rowOff>64712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BE28CD3-6F21-D2AD-CBC7-9B34450CFC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419100</xdr:colOff>
      <xdr:row>12</xdr:row>
      <xdr:rowOff>27621</xdr:rowOff>
    </xdr:from>
    <xdr:to>
      <xdr:col>23</xdr:col>
      <xdr:colOff>304800</xdr:colOff>
      <xdr:row>27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1E8132-F5EB-12F4-1FFE-8BC2E9ABBA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606136</xdr:colOff>
      <xdr:row>53</xdr:row>
      <xdr:rowOff>178378</xdr:rowOff>
    </xdr:from>
    <xdr:to>
      <xdr:col>8</xdr:col>
      <xdr:colOff>710045</xdr:colOff>
      <xdr:row>67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769B0A8-4C82-467B-9E9B-34B11FB4AC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quickstats.nass.usda.gov/results/85517852-82DD-3EB7-8D6A-DB8AF8481544" TargetMode="External"/><Relationship Id="rId1" Type="http://schemas.openxmlformats.org/officeDocument/2006/relationships/hyperlink" Target="https://quickstats.nass.usda.gov/results/B1649E4B-FCAF-3677-8038-66C9066F3CE2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quickstats.nass.usda.gov/results/8F805839-1BB9-309A-B536-CC1B51E96538" TargetMode="External"/><Relationship Id="rId2" Type="http://schemas.openxmlformats.org/officeDocument/2006/relationships/hyperlink" Target="https://quickstats.nass.usda.gov/results/C2E3866F-4606-3E57-81EE-BD3DF4FDDD64" TargetMode="External"/><Relationship Id="rId1" Type="http://schemas.openxmlformats.org/officeDocument/2006/relationships/hyperlink" Target="https://quickstats.nass.usda.gov/results/9308CCD6-DAF5-3A43-A66A-06503B651DFC" TargetMode="Externa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00"/>
  <sheetViews>
    <sheetView showGridLines="0" tabSelected="1" zoomScale="70" zoomScaleNormal="70" workbookViewId="0">
      <selection activeCell="R17" sqref="R17"/>
    </sheetView>
  </sheetViews>
  <sheetFormatPr defaultColWidth="14.44140625" defaultRowHeight="15" customHeight="1" x14ac:dyDescent="0.25"/>
  <cols>
    <col min="1" max="1" width="19.88671875" style="17" customWidth="1"/>
    <col min="2" max="2" width="14.109375" style="17" customWidth="1"/>
    <col min="3" max="6" width="11.5546875" style="17" bestFit="1" customWidth="1"/>
    <col min="7" max="7" width="11.5546875" style="17" customWidth="1"/>
    <col min="8" max="10" width="11.5546875" style="17" bestFit="1" customWidth="1"/>
    <col min="11" max="11" width="11.5546875" style="17" customWidth="1"/>
    <col min="12" max="14" width="11.5546875" style="17" bestFit="1" customWidth="1"/>
    <col min="15" max="15" width="13" style="17" customWidth="1"/>
    <col min="16" max="17" width="12.33203125" style="17" customWidth="1"/>
    <col min="18" max="18" width="13.77734375" style="17" customWidth="1"/>
    <col min="19" max="19" width="8.5546875" style="17" customWidth="1"/>
    <col min="20" max="20" width="10" style="17" customWidth="1"/>
    <col min="21" max="25" width="8.5546875" style="17" customWidth="1"/>
    <col min="26" max="16384" width="14.44140625" style="17"/>
  </cols>
  <sheetData>
    <row r="1" spans="1:21" ht="17.399999999999999" x14ac:dyDescent="0.3">
      <c r="A1" s="24" t="s">
        <v>54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85"/>
      <c r="Q1" s="68"/>
    </row>
    <row r="2" spans="1:21" ht="13.8" x14ac:dyDescent="0.25">
      <c r="A2" s="25"/>
      <c r="B2" s="26">
        <v>2009</v>
      </c>
      <c r="C2" s="26">
        <v>2010</v>
      </c>
      <c r="D2" s="26">
        <v>2011</v>
      </c>
      <c r="E2" s="26">
        <v>2012</v>
      </c>
      <c r="F2" s="26">
        <v>2013</v>
      </c>
      <c r="G2" s="26">
        <v>2015</v>
      </c>
      <c r="H2" s="26">
        <v>2014</v>
      </c>
      <c r="I2" s="26">
        <v>2016</v>
      </c>
      <c r="J2" s="26">
        <v>2017</v>
      </c>
      <c r="K2" s="26">
        <v>2018</v>
      </c>
      <c r="L2" s="26">
        <v>2019</v>
      </c>
      <c r="M2" s="26">
        <v>2020</v>
      </c>
      <c r="N2" s="26">
        <v>2021</v>
      </c>
      <c r="O2" s="16">
        <v>2022</v>
      </c>
      <c r="P2" s="27">
        <v>2023</v>
      </c>
      <c r="Q2" s="27">
        <v>2024</v>
      </c>
      <c r="R2" s="123">
        <v>2025</v>
      </c>
    </row>
    <row r="3" spans="1:21" ht="13.8" x14ac:dyDescent="0.25">
      <c r="A3" s="28" t="s">
        <v>0</v>
      </c>
      <c r="B3" s="124">
        <v>67</v>
      </c>
      <c r="C3" s="124">
        <v>63</v>
      </c>
      <c r="D3" s="124">
        <v>67</v>
      </c>
      <c r="E3" s="124">
        <v>82</v>
      </c>
      <c r="F3" s="124">
        <v>89</v>
      </c>
      <c r="G3" s="124"/>
      <c r="H3" s="124">
        <v>92</v>
      </c>
      <c r="I3" s="124">
        <v>100</v>
      </c>
      <c r="J3" s="124">
        <v>94</v>
      </c>
      <c r="K3" s="124"/>
      <c r="L3" s="124">
        <v>100</v>
      </c>
      <c r="M3" s="124">
        <v>98</v>
      </c>
      <c r="N3" s="124">
        <v>103</v>
      </c>
      <c r="O3" s="125">
        <v>111</v>
      </c>
      <c r="P3" s="126">
        <v>117</v>
      </c>
      <c r="Q3" s="126">
        <v>124</v>
      </c>
      <c r="R3" s="127">
        <v>120</v>
      </c>
      <c r="S3" s="67"/>
      <c r="T3" s="69"/>
      <c r="U3" s="43"/>
    </row>
    <row r="4" spans="1:21" ht="13.8" x14ac:dyDescent="0.25">
      <c r="A4" s="28" t="s">
        <v>1</v>
      </c>
      <c r="B4" s="124">
        <v>100</v>
      </c>
      <c r="C4" s="124">
        <v>110</v>
      </c>
      <c r="D4" s="124">
        <v>115</v>
      </c>
      <c r="E4" s="124">
        <v>132</v>
      </c>
      <c r="F4" s="124">
        <v>132</v>
      </c>
      <c r="G4" s="124"/>
      <c r="H4" s="124">
        <v>143</v>
      </c>
      <c r="I4" s="124">
        <v>175</v>
      </c>
      <c r="J4" s="124">
        <v>190</v>
      </c>
      <c r="K4" s="124"/>
      <c r="L4" s="124">
        <v>196</v>
      </c>
      <c r="M4" s="124">
        <v>194</v>
      </c>
      <c r="N4" s="124">
        <v>197</v>
      </c>
      <c r="O4" s="128">
        <v>201</v>
      </c>
      <c r="P4" s="129">
        <v>212</v>
      </c>
      <c r="Q4" s="129">
        <v>225</v>
      </c>
      <c r="R4" s="127">
        <v>227</v>
      </c>
      <c r="S4" s="67"/>
      <c r="T4" s="69"/>
      <c r="U4" s="43"/>
    </row>
    <row r="5" spans="1:21" ht="13.8" x14ac:dyDescent="0.25">
      <c r="A5" s="28" t="s">
        <v>2</v>
      </c>
      <c r="B5" s="130">
        <v>35</v>
      </c>
      <c r="C5" s="130">
        <v>35</v>
      </c>
      <c r="D5" s="130">
        <v>33</v>
      </c>
      <c r="E5" s="130">
        <v>40</v>
      </c>
      <c r="F5" s="130">
        <v>39.5</v>
      </c>
      <c r="G5" s="130"/>
      <c r="H5" s="130">
        <v>43.5</v>
      </c>
      <c r="I5" s="130">
        <v>45</v>
      </c>
      <c r="J5" s="130">
        <v>40</v>
      </c>
      <c r="K5" s="130"/>
      <c r="L5" s="130">
        <v>44</v>
      </c>
      <c r="M5" s="130">
        <v>48</v>
      </c>
      <c r="N5" s="131">
        <v>53</v>
      </c>
      <c r="O5" s="131">
        <v>51</v>
      </c>
      <c r="P5" s="129">
        <v>50.5</v>
      </c>
      <c r="Q5" s="129">
        <v>53.5</v>
      </c>
      <c r="R5" s="127">
        <v>59</v>
      </c>
      <c r="S5" s="67"/>
      <c r="T5" s="69"/>
      <c r="U5" s="43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spans="1:15" ht="15.75" customHeight="1" x14ac:dyDescent="0.25"/>
    <row r="34" spans="1:15" ht="15.75" customHeight="1" x14ac:dyDescent="0.25"/>
    <row r="35" spans="1:15" ht="15.75" customHeight="1" x14ac:dyDescent="0.25">
      <c r="A35" s="148"/>
      <c r="B35" s="148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/>
    </row>
    <row r="36" spans="1:15" ht="15.75" customHeight="1" x14ac:dyDescent="0.25">
      <c r="A36" s="148"/>
      <c r="B36" s="149"/>
      <c r="C36" s="150"/>
      <c r="D36" s="148"/>
      <c r="E36" s="150"/>
      <c r="F36" s="148"/>
      <c r="G36" s="148"/>
      <c r="H36" s="150"/>
      <c r="I36" s="148"/>
      <c r="J36" s="148"/>
      <c r="K36" s="148"/>
      <c r="L36" s="148"/>
      <c r="M36" s="148"/>
      <c r="N36" s="148"/>
      <c r="O36" s="148"/>
    </row>
    <row r="37" spans="1:15" ht="15.75" customHeight="1" x14ac:dyDescent="0.25">
      <c r="A37" s="148"/>
      <c r="B37" s="151"/>
      <c r="C37" s="152"/>
      <c r="D37" s="153"/>
      <c r="E37" s="152"/>
      <c r="F37" s="153"/>
      <c r="G37" s="153"/>
      <c r="H37" s="152"/>
      <c r="I37" s="153"/>
      <c r="J37" s="154"/>
      <c r="K37" s="154"/>
      <c r="L37" s="148"/>
      <c r="M37" s="148"/>
      <c r="N37" s="148"/>
      <c r="O37" s="148"/>
    </row>
    <row r="38" spans="1:15" ht="15.75" customHeight="1" x14ac:dyDescent="0.25">
      <c r="A38" s="148"/>
      <c r="B38" s="151"/>
      <c r="C38" s="151"/>
      <c r="D38" s="153"/>
      <c r="E38" s="151"/>
      <c r="F38" s="153"/>
      <c r="G38" s="153"/>
      <c r="H38" s="151"/>
      <c r="I38" s="153"/>
      <c r="J38" s="154"/>
      <c r="K38" s="154"/>
      <c r="L38" s="148"/>
      <c r="M38" s="148"/>
      <c r="N38" s="148"/>
      <c r="O38" s="148"/>
    </row>
    <row r="39" spans="1:15" ht="15.75" customHeight="1" x14ac:dyDescent="0.25">
      <c r="A39" s="148"/>
      <c r="B39" s="151"/>
      <c r="C39" s="151"/>
      <c r="D39" s="153"/>
      <c r="E39" s="151"/>
      <c r="F39" s="153"/>
      <c r="G39" s="153"/>
      <c r="H39" s="151"/>
      <c r="I39" s="153"/>
      <c r="J39" s="154"/>
      <c r="K39" s="154"/>
      <c r="L39" s="148"/>
      <c r="M39" s="148"/>
      <c r="N39" s="148"/>
      <c r="O39" s="148"/>
    </row>
    <row r="40" spans="1:15" ht="15.75" customHeight="1" x14ac:dyDescent="0.25">
      <c r="A40" s="148"/>
      <c r="B40" s="148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48"/>
    </row>
    <row r="41" spans="1:15" ht="15.75" customHeight="1" x14ac:dyDescent="0.25">
      <c r="A41" s="148"/>
      <c r="B41" s="148"/>
      <c r="C41" s="148"/>
      <c r="D41" s="148"/>
      <c r="E41" s="148"/>
      <c r="F41" s="148"/>
      <c r="G41" s="148"/>
      <c r="H41" s="148"/>
      <c r="I41" s="148"/>
      <c r="J41" s="148"/>
      <c r="K41" s="148"/>
      <c r="L41" s="148"/>
      <c r="M41" s="148"/>
      <c r="N41" s="148"/>
      <c r="O41" s="148"/>
    </row>
    <row r="42" spans="1:15" ht="15.75" customHeight="1" x14ac:dyDescent="0.25">
      <c r="A42" s="148"/>
      <c r="B42" s="148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48"/>
    </row>
    <row r="43" spans="1:15" ht="15.75" customHeight="1" x14ac:dyDescent="0.25"/>
    <row r="44" spans="1:15" ht="15.75" customHeight="1" x14ac:dyDescent="0.25"/>
    <row r="45" spans="1:15" ht="15.75" customHeight="1" x14ac:dyDescent="0.25"/>
    <row r="46" spans="1:15" ht="15.75" customHeight="1" x14ac:dyDescent="0.25"/>
    <row r="47" spans="1:15" ht="15.75" customHeight="1" x14ac:dyDescent="0.25"/>
    <row r="48" spans="1:1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982"/>
  <sheetViews>
    <sheetView showGridLines="0" topLeftCell="A38" zoomScale="80" zoomScaleNormal="80" workbookViewId="0">
      <pane xSplit="1" topLeftCell="B1" activePane="topRight" state="frozen"/>
      <selection pane="topRight" activeCell="S34" sqref="S34"/>
    </sheetView>
  </sheetViews>
  <sheetFormatPr defaultColWidth="14.44140625" defaultRowHeight="15" customHeight="1" x14ac:dyDescent="0.25"/>
  <cols>
    <col min="1" max="1" width="16.88671875" style="3" customWidth="1"/>
    <col min="2" max="2" width="23.33203125" style="3" bestFit="1" customWidth="1"/>
    <col min="3" max="17" width="11" style="3" customWidth="1"/>
    <col min="18" max="21" width="8.5546875" style="3" customWidth="1"/>
    <col min="22" max="22" width="12.44140625" style="3" customWidth="1"/>
    <col min="23" max="36" width="8.5546875" style="3" customWidth="1"/>
    <col min="37" max="16384" width="14.44140625" style="3"/>
  </cols>
  <sheetData>
    <row r="1" spans="1:19" ht="15.75" customHeight="1" x14ac:dyDescent="0.25">
      <c r="A1" s="90" t="s">
        <v>42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1"/>
      <c r="Q1" s="2"/>
      <c r="R1" s="2"/>
      <c r="S1" s="2"/>
    </row>
    <row r="2" spans="1:19" ht="13.8" x14ac:dyDescent="0.25">
      <c r="A2" s="18" t="s">
        <v>49</v>
      </c>
      <c r="B2" s="4" t="s">
        <v>3</v>
      </c>
      <c r="C2" s="4">
        <v>2009</v>
      </c>
      <c r="D2" s="4">
        <v>2010</v>
      </c>
      <c r="E2" s="4">
        <v>2011</v>
      </c>
      <c r="F2" s="4">
        <v>2012</v>
      </c>
      <c r="G2" s="4">
        <v>2013</v>
      </c>
      <c r="H2" s="4">
        <v>2014</v>
      </c>
      <c r="I2" s="4">
        <v>2016</v>
      </c>
      <c r="J2" s="4">
        <v>2017</v>
      </c>
      <c r="K2" s="4">
        <v>2019</v>
      </c>
      <c r="L2" s="4">
        <v>2020</v>
      </c>
      <c r="M2" s="4">
        <v>2021</v>
      </c>
      <c r="N2" s="4">
        <v>2022</v>
      </c>
      <c r="O2" s="4">
        <v>2023</v>
      </c>
      <c r="P2" s="4">
        <v>2024</v>
      </c>
      <c r="Q2" s="133">
        <v>2025</v>
      </c>
    </row>
    <row r="3" spans="1:19" ht="13.8" x14ac:dyDescent="0.25">
      <c r="A3" s="5" t="s">
        <v>4</v>
      </c>
      <c r="B3" s="6" t="s">
        <v>5</v>
      </c>
      <c r="C3" s="92">
        <v>76</v>
      </c>
      <c r="D3" s="92">
        <v>68.5</v>
      </c>
      <c r="E3" s="92">
        <v>75.5</v>
      </c>
      <c r="F3" s="93">
        <v>66</v>
      </c>
      <c r="G3" s="93">
        <v>83</v>
      </c>
      <c r="H3" s="93">
        <v>95.5</v>
      </c>
      <c r="I3" s="93">
        <v>107</v>
      </c>
      <c r="J3" s="94">
        <v>108</v>
      </c>
      <c r="K3" s="94">
        <v>88.5</v>
      </c>
      <c r="L3" s="94">
        <v>91</v>
      </c>
      <c r="M3" s="92">
        <v>91</v>
      </c>
      <c r="N3" s="92">
        <v>79</v>
      </c>
      <c r="O3" s="95">
        <v>83</v>
      </c>
      <c r="P3" s="95">
        <v>108</v>
      </c>
      <c r="Q3" s="92">
        <v>109</v>
      </c>
    </row>
    <row r="4" spans="1:19" ht="13.8" x14ac:dyDescent="0.25">
      <c r="A4" s="5" t="s">
        <v>6</v>
      </c>
      <c r="B4" s="6" t="s">
        <v>5</v>
      </c>
      <c r="C4" s="92">
        <v>63.5</v>
      </c>
      <c r="D4" s="92">
        <v>70</v>
      </c>
      <c r="E4" s="92">
        <v>69.5</v>
      </c>
      <c r="F4" s="93">
        <v>73</v>
      </c>
      <c r="G4" s="93">
        <v>74</v>
      </c>
      <c r="H4" s="93">
        <v>76.5</v>
      </c>
      <c r="I4" s="93">
        <v>88.5</v>
      </c>
      <c r="J4" s="94">
        <v>76</v>
      </c>
      <c r="K4" s="94">
        <v>81.5</v>
      </c>
      <c r="L4" s="94">
        <v>81.5</v>
      </c>
      <c r="M4" s="94">
        <v>92</v>
      </c>
      <c r="N4" s="92">
        <v>102</v>
      </c>
      <c r="O4" s="95">
        <v>108</v>
      </c>
      <c r="P4" s="95">
        <v>89</v>
      </c>
      <c r="Q4" s="92">
        <v>107</v>
      </c>
    </row>
    <row r="5" spans="1:19" ht="13.8" x14ac:dyDescent="0.25">
      <c r="A5" s="5" t="s">
        <v>7</v>
      </c>
      <c r="B5" s="6" t="s">
        <v>5</v>
      </c>
      <c r="C5" s="92">
        <v>65.5</v>
      </c>
      <c r="D5" s="92">
        <v>64.5</v>
      </c>
      <c r="E5" s="92">
        <v>67.5</v>
      </c>
      <c r="F5" s="93">
        <v>84.5</v>
      </c>
      <c r="G5" s="93">
        <v>80.5</v>
      </c>
      <c r="H5" s="93">
        <v>77.5</v>
      </c>
      <c r="I5" s="93">
        <v>81.5</v>
      </c>
      <c r="J5" s="94">
        <v>95</v>
      </c>
      <c r="K5" s="94">
        <v>84</v>
      </c>
      <c r="L5" s="94">
        <v>84</v>
      </c>
      <c r="M5" s="94">
        <v>84</v>
      </c>
      <c r="N5" s="92">
        <v>90</v>
      </c>
      <c r="O5" s="95">
        <v>94.5</v>
      </c>
      <c r="P5" s="95">
        <v>96</v>
      </c>
      <c r="Q5" s="92">
        <v>106</v>
      </c>
    </row>
    <row r="6" spans="1:19" ht="13.8" x14ac:dyDescent="0.25">
      <c r="A6" s="5" t="s">
        <v>8</v>
      </c>
      <c r="B6" s="6" t="s">
        <v>5</v>
      </c>
      <c r="C6" s="92">
        <v>82.5</v>
      </c>
      <c r="D6" s="92">
        <v>77.5</v>
      </c>
      <c r="E6" s="92">
        <v>77</v>
      </c>
      <c r="F6" s="93">
        <v>82</v>
      </c>
      <c r="G6" s="93">
        <v>92.5</v>
      </c>
      <c r="H6" s="93">
        <v>84.5</v>
      </c>
      <c r="I6" s="93">
        <v>88.5</v>
      </c>
      <c r="J6" s="94">
        <v>87.5</v>
      </c>
      <c r="K6" s="94">
        <v>92.5</v>
      </c>
      <c r="L6" s="94">
        <v>95</v>
      </c>
      <c r="M6" s="94">
        <v>103</v>
      </c>
      <c r="N6" s="92">
        <v>112</v>
      </c>
      <c r="O6" s="95">
        <v>96.5</v>
      </c>
      <c r="P6" s="95">
        <v>104</v>
      </c>
      <c r="Q6" s="92">
        <v>105</v>
      </c>
    </row>
    <row r="7" spans="1:19" ht="13.8" x14ac:dyDescent="0.25">
      <c r="A7" s="5" t="s">
        <v>9</v>
      </c>
      <c r="B7" s="9" t="s">
        <v>10</v>
      </c>
      <c r="C7" s="92">
        <v>62.5</v>
      </c>
      <c r="D7" s="92">
        <v>70.5</v>
      </c>
      <c r="E7" s="92">
        <v>75</v>
      </c>
      <c r="F7" s="93">
        <v>78.5</v>
      </c>
      <c r="G7" s="93">
        <v>88.5</v>
      </c>
      <c r="H7" s="93">
        <v>122</v>
      </c>
      <c r="I7" s="93">
        <v>75</v>
      </c>
      <c r="J7" s="94">
        <v>92.5</v>
      </c>
      <c r="K7" s="96">
        <v>89</v>
      </c>
      <c r="L7" s="96">
        <v>83.5</v>
      </c>
      <c r="M7" s="94">
        <v>96.5</v>
      </c>
      <c r="N7" s="92">
        <v>98.5</v>
      </c>
      <c r="O7" s="95">
        <v>97</v>
      </c>
      <c r="P7" s="134">
        <v>148</v>
      </c>
      <c r="Q7" s="135">
        <v>161</v>
      </c>
    </row>
    <row r="8" spans="1:19" ht="13.8" x14ac:dyDescent="0.25">
      <c r="A8" s="5" t="s">
        <v>11</v>
      </c>
      <c r="B8" s="9" t="s">
        <v>10</v>
      </c>
      <c r="C8" s="92">
        <v>68.5</v>
      </c>
      <c r="D8" s="92">
        <v>56</v>
      </c>
      <c r="E8" s="92">
        <v>58</v>
      </c>
      <c r="F8" s="93">
        <v>79.5</v>
      </c>
      <c r="G8" s="93">
        <v>89</v>
      </c>
      <c r="H8" s="95">
        <v>88</v>
      </c>
      <c r="I8" s="95">
        <v>136</v>
      </c>
      <c r="J8" s="94">
        <v>106</v>
      </c>
      <c r="K8" s="94">
        <v>105</v>
      </c>
      <c r="L8" s="94">
        <v>99</v>
      </c>
      <c r="M8" s="96">
        <v>96</v>
      </c>
      <c r="N8" s="109"/>
      <c r="O8" s="101"/>
      <c r="P8" s="95">
        <v>132</v>
      </c>
      <c r="Q8" s="109"/>
    </row>
    <row r="9" spans="1:19" ht="13.8" x14ac:dyDescent="0.25">
      <c r="A9" s="5" t="s">
        <v>12</v>
      </c>
      <c r="B9" s="9" t="s">
        <v>10</v>
      </c>
      <c r="C9" s="92">
        <v>49.5</v>
      </c>
      <c r="D9" s="92">
        <v>52</v>
      </c>
      <c r="E9" s="92">
        <v>55.5</v>
      </c>
      <c r="F9" s="93">
        <v>67</v>
      </c>
      <c r="G9" s="93">
        <v>77.5</v>
      </c>
      <c r="H9" s="95">
        <v>77</v>
      </c>
      <c r="I9" s="95">
        <v>105</v>
      </c>
      <c r="J9" s="94">
        <v>80</v>
      </c>
      <c r="K9" s="94">
        <v>76</v>
      </c>
      <c r="L9" s="94">
        <v>76.5</v>
      </c>
      <c r="M9" s="94">
        <v>90.5</v>
      </c>
      <c r="N9" s="92">
        <v>83.5</v>
      </c>
      <c r="O9" s="95">
        <v>101</v>
      </c>
      <c r="P9" s="95">
        <v>125</v>
      </c>
      <c r="Q9" s="92">
        <v>114</v>
      </c>
    </row>
    <row r="10" spans="1:19" ht="13.8" x14ac:dyDescent="0.25">
      <c r="A10" s="5" t="s">
        <v>13</v>
      </c>
      <c r="B10" s="9" t="s">
        <v>10</v>
      </c>
      <c r="C10" s="92">
        <v>82</v>
      </c>
      <c r="D10" s="92">
        <v>66</v>
      </c>
      <c r="E10" s="92">
        <v>78</v>
      </c>
      <c r="F10" s="93">
        <v>72.5</v>
      </c>
      <c r="G10" s="93">
        <v>114</v>
      </c>
      <c r="H10" s="93">
        <v>164</v>
      </c>
      <c r="I10" s="93">
        <v>120</v>
      </c>
      <c r="J10" s="94">
        <v>138</v>
      </c>
      <c r="K10" s="94">
        <v>149</v>
      </c>
      <c r="L10" s="94">
        <v>167</v>
      </c>
      <c r="M10" s="94">
        <v>156</v>
      </c>
      <c r="N10" s="92">
        <v>166</v>
      </c>
      <c r="O10" s="134">
        <v>168</v>
      </c>
      <c r="P10" s="95">
        <v>123</v>
      </c>
      <c r="Q10" s="92">
        <v>129</v>
      </c>
    </row>
    <row r="11" spans="1:19" ht="13.8" x14ac:dyDescent="0.25">
      <c r="A11" s="5" t="s">
        <v>14</v>
      </c>
      <c r="B11" s="9" t="s">
        <v>10</v>
      </c>
      <c r="C11" s="92">
        <v>61</v>
      </c>
      <c r="D11" s="92">
        <v>69.5</v>
      </c>
      <c r="E11" s="92">
        <v>66</v>
      </c>
      <c r="F11" s="93">
        <v>67</v>
      </c>
      <c r="G11" s="93">
        <v>76.5</v>
      </c>
      <c r="H11" s="97">
        <v>76.5</v>
      </c>
      <c r="I11" s="95">
        <v>74</v>
      </c>
      <c r="J11" s="94">
        <v>72.5</v>
      </c>
      <c r="K11" s="96">
        <v>89</v>
      </c>
      <c r="L11" s="96">
        <v>83.5</v>
      </c>
      <c r="M11" s="98"/>
      <c r="N11" s="99"/>
      <c r="O11" s="100"/>
      <c r="P11" s="101"/>
      <c r="Q11" s="109"/>
    </row>
    <row r="12" spans="1:19" ht="13.8" x14ac:dyDescent="0.25">
      <c r="A12" s="5" t="s">
        <v>15</v>
      </c>
      <c r="B12" s="9" t="s">
        <v>10</v>
      </c>
      <c r="C12" s="92">
        <v>55</v>
      </c>
      <c r="D12" s="92">
        <v>50.5</v>
      </c>
      <c r="E12" s="92">
        <v>49</v>
      </c>
      <c r="F12" s="93">
        <v>56</v>
      </c>
      <c r="G12" s="93">
        <v>80.5</v>
      </c>
      <c r="H12" s="102">
        <v>76.5</v>
      </c>
      <c r="I12" s="93">
        <v>63</v>
      </c>
      <c r="J12" s="94">
        <v>49.5</v>
      </c>
      <c r="K12" s="96">
        <v>89</v>
      </c>
      <c r="L12" s="96">
        <v>83.5</v>
      </c>
      <c r="M12" s="94">
        <v>66.5</v>
      </c>
      <c r="N12" s="92">
        <v>84</v>
      </c>
      <c r="O12" s="95">
        <v>105</v>
      </c>
      <c r="P12" s="95">
        <v>113</v>
      </c>
      <c r="Q12" s="92">
        <v>118</v>
      </c>
    </row>
    <row r="13" spans="1:19" ht="13.8" x14ac:dyDescent="0.25">
      <c r="A13" s="5" t="s">
        <v>16</v>
      </c>
      <c r="B13" s="9" t="s">
        <v>10</v>
      </c>
      <c r="C13" s="92">
        <v>57</v>
      </c>
      <c r="D13" s="92">
        <v>53.5</v>
      </c>
      <c r="E13" s="92">
        <v>56.5</v>
      </c>
      <c r="F13" s="93">
        <v>74.5</v>
      </c>
      <c r="G13" s="93">
        <v>76</v>
      </c>
      <c r="H13" s="95">
        <v>76</v>
      </c>
      <c r="I13" s="95">
        <v>75</v>
      </c>
      <c r="J13" s="94">
        <v>88</v>
      </c>
      <c r="K13" s="94">
        <v>74.5</v>
      </c>
      <c r="L13" s="94">
        <v>80.5</v>
      </c>
      <c r="M13" s="94">
        <v>96</v>
      </c>
      <c r="N13" s="92">
        <v>85.5</v>
      </c>
      <c r="O13" s="95">
        <v>90.5</v>
      </c>
      <c r="P13" s="95">
        <v>119</v>
      </c>
      <c r="Q13" s="92">
        <v>120</v>
      </c>
    </row>
    <row r="14" spans="1:19" ht="13.8" x14ac:dyDescent="0.25">
      <c r="A14" s="5" t="s">
        <v>17</v>
      </c>
      <c r="B14" s="11" t="s">
        <v>18</v>
      </c>
      <c r="C14" s="103">
        <v>38</v>
      </c>
      <c r="D14" s="103">
        <v>38</v>
      </c>
      <c r="E14" s="103">
        <v>40.5</v>
      </c>
      <c r="F14" s="104">
        <v>47</v>
      </c>
      <c r="G14" s="93">
        <v>100</v>
      </c>
      <c r="H14" s="104">
        <v>51</v>
      </c>
      <c r="I14" s="104">
        <v>48.5</v>
      </c>
      <c r="J14" s="105">
        <v>43.5</v>
      </c>
      <c r="K14" s="105">
        <v>61</v>
      </c>
      <c r="L14" s="105">
        <v>51</v>
      </c>
      <c r="M14" s="94">
        <v>65</v>
      </c>
      <c r="N14" s="92">
        <v>69.5</v>
      </c>
      <c r="O14" s="95">
        <v>85</v>
      </c>
      <c r="P14" s="101"/>
      <c r="Q14" s="109"/>
    </row>
    <row r="15" spans="1:19" ht="13.8" x14ac:dyDescent="0.25">
      <c r="A15" s="5" t="s">
        <v>19</v>
      </c>
      <c r="B15" s="11" t="s">
        <v>20</v>
      </c>
      <c r="C15" s="103">
        <v>38</v>
      </c>
      <c r="D15" s="103">
        <v>38</v>
      </c>
      <c r="E15" s="103">
        <v>40.5</v>
      </c>
      <c r="F15" s="104">
        <v>47</v>
      </c>
      <c r="G15" s="104">
        <v>37.5</v>
      </c>
      <c r="H15" s="95">
        <v>57</v>
      </c>
      <c r="I15" s="95">
        <v>64.5</v>
      </c>
      <c r="J15" s="106">
        <v>41.5</v>
      </c>
      <c r="K15" s="105">
        <v>61</v>
      </c>
      <c r="L15" s="105">
        <v>51</v>
      </c>
      <c r="M15" s="94">
        <v>45</v>
      </c>
      <c r="N15" s="92">
        <v>41</v>
      </c>
      <c r="O15" s="134">
        <v>37.5</v>
      </c>
      <c r="P15" s="95">
        <v>56</v>
      </c>
      <c r="Q15" s="92">
        <v>70</v>
      </c>
    </row>
    <row r="16" spans="1:19" ht="13.8" x14ac:dyDescent="0.25">
      <c r="A16" s="5" t="s">
        <v>21</v>
      </c>
      <c r="B16" s="11" t="s">
        <v>18</v>
      </c>
      <c r="C16" s="103">
        <v>38</v>
      </c>
      <c r="D16" s="92">
        <v>35.5</v>
      </c>
      <c r="E16" s="92">
        <v>36</v>
      </c>
      <c r="F16" s="93">
        <v>32</v>
      </c>
      <c r="G16" s="93">
        <v>30.5</v>
      </c>
      <c r="H16" s="93">
        <v>39</v>
      </c>
      <c r="I16" s="93">
        <v>39</v>
      </c>
      <c r="J16" s="94">
        <v>40.5</v>
      </c>
      <c r="K16" s="94">
        <v>40.5</v>
      </c>
      <c r="L16" s="94">
        <v>36.5</v>
      </c>
      <c r="M16" s="94">
        <v>42.5</v>
      </c>
      <c r="N16" s="92">
        <v>49.5</v>
      </c>
      <c r="O16" s="132">
        <v>53</v>
      </c>
      <c r="P16" s="95">
        <v>51</v>
      </c>
      <c r="Q16" s="92">
        <v>50.5</v>
      </c>
    </row>
    <row r="17" spans="1:17" ht="13.8" x14ac:dyDescent="0.25">
      <c r="A17" s="5" t="s">
        <v>22</v>
      </c>
      <c r="B17" s="11" t="s">
        <v>18</v>
      </c>
      <c r="C17" s="92">
        <v>39</v>
      </c>
      <c r="D17" s="92">
        <v>34.5</v>
      </c>
      <c r="E17" s="92">
        <v>35</v>
      </c>
      <c r="F17" s="93">
        <v>31.5</v>
      </c>
      <c r="G17" s="104">
        <v>37.5</v>
      </c>
      <c r="H17" s="104">
        <v>51</v>
      </c>
      <c r="I17" s="104">
        <v>48.5</v>
      </c>
      <c r="J17" s="105">
        <v>43.5</v>
      </c>
      <c r="K17" s="94">
        <v>38</v>
      </c>
      <c r="L17" s="94">
        <v>44</v>
      </c>
      <c r="M17" s="105">
        <v>51.75</v>
      </c>
      <c r="N17" s="109"/>
      <c r="O17" s="101"/>
      <c r="P17" s="134">
        <v>41.5</v>
      </c>
      <c r="Q17" s="135">
        <v>41</v>
      </c>
    </row>
    <row r="18" spans="1:17" ht="13.8" x14ac:dyDescent="0.25">
      <c r="A18" s="5" t="s">
        <v>23</v>
      </c>
      <c r="B18" s="11" t="s">
        <v>18</v>
      </c>
      <c r="C18" s="92">
        <v>36</v>
      </c>
      <c r="D18" s="92">
        <v>38</v>
      </c>
      <c r="E18" s="92">
        <v>39</v>
      </c>
      <c r="F18" s="93">
        <v>36.5</v>
      </c>
      <c r="G18" s="93">
        <v>40.5</v>
      </c>
      <c r="H18" s="95">
        <v>54.5</v>
      </c>
      <c r="I18" s="107">
        <v>45.5</v>
      </c>
      <c r="J18" s="94">
        <v>45</v>
      </c>
      <c r="K18" s="94">
        <v>51</v>
      </c>
      <c r="L18" s="94">
        <v>52</v>
      </c>
      <c r="M18" s="94">
        <v>58.5</v>
      </c>
      <c r="N18" s="92">
        <v>59.5</v>
      </c>
      <c r="O18" s="134">
        <v>45.5</v>
      </c>
      <c r="P18" s="134">
        <v>48.5</v>
      </c>
      <c r="Q18" s="135">
        <v>46.5</v>
      </c>
    </row>
    <row r="19" spans="1:17" ht="13.8" x14ac:dyDescent="0.25">
      <c r="A19" s="5" t="s">
        <v>24</v>
      </c>
      <c r="B19" s="13" t="s">
        <v>25</v>
      </c>
      <c r="C19" s="92">
        <v>75.5</v>
      </c>
      <c r="D19" s="92">
        <v>71.5</v>
      </c>
      <c r="E19" s="92">
        <v>73.5</v>
      </c>
      <c r="F19" s="93">
        <v>78.5</v>
      </c>
      <c r="G19" s="93">
        <v>90.5</v>
      </c>
      <c r="H19" s="95">
        <v>95.5</v>
      </c>
      <c r="I19" s="95">
        <v>110</v>
      </c>
      <c r="J19" s="94">
        <v>101</v>
      </c>
      <c r="K19" s="94">
        <v>101</v>
      </c>
      <c r="L19" s="94">
        <v>105</v>
      </c>
      <c r="M19" s="94">
        <v>112</v>
      </c>
      <c r="N19" s="92">
        <v>126</v>
      </c>
      <c r="O19" s="134">
        <v>117</v>
      </c>
      <c r="P19" s="134">
        <v>144</v>
      </c>
      <c r="Q19" s="135">
        <v>137</v>
      </c>
    </row>
    <row r="20" spans="1:17" ht="13.8" x14ac:dyDescent="0.25">
      <c r="A20" s="5" t="s">
        <v>26</v>
      </c>
      <c r="B20" s="13" t="s">
        <v>25</v>
      </c>
      <c r="C20" s="92">
        <v>79</v>
      </c>
      <c r="D20" s="92">
        <v>68</v>
      </c>
      <c r="E20" s="92">
        <v>71</v>
      </c>
      <c r="F20" s="93">
        <v>85.5</v>
      </c>
      <c r="G20" s="108">
        <v>103</v>
      </c>
      <c r="H20" s="93">
        <v>89.5</v>
      </c>
      <c r="I20" s="93">
        <v>94</v>
      </c>
      <c r="J20" s="94">
        <v>103</v>
      </c>
      <c r="K20" s="94">
        <v>103</v>
      </c>
      <c r="L20" s="94">
        <v>116</v>
      </c>
      <c r="M20" s="94">
        <v>138</v>
      </c>
      <c r="N20" s="92">
        <v>157</v>
      </c>
      <c r="O20" s="134">
        <v>155</v>
      </c>
      <c r="P20" s="134">
        <v>141</v>
      </c>
      <c r="Q20" s="135">
        <v>134</v>
      </c>
    </row>
    <row r="21" spans="1:17" ht="15.75" customHeight="1" x14ac:dyDescent="0.25">
      <c r="A21" s="5" t="s">
        <v>27</v>
      </c>
      <c r="B21" s="13" t="s">
        <v>25</v>
      </c>
      <c r="C21" s="92">
        <v>90</v>
      </c>
      <c r="D21" s="92">
        <v>75.5</v>
      </c>
      <c r="E21" s="92">
        <v>80</v>
      </c>
      <c r="F21" s="93">
        <v>122</v>
      </c>
      <c r="G21" s="108">
        <v>103</v>
      </c>
      <c r="H21" s="93">
        <v>111</v>
      </c>
      <c r="I21" s="93">
        <v>113</v>
      </c>
      <c r="J21" s="94">
        <v>131</v>
      </c>
      <c r="K21" s="94">
        <v>145</v>
      </c>
      <c r="L21" s="94">
        <v>147</v>
      </c>
      <c r="M21" s="94">
        <v>159</v>
      </c>
      <c r="N21" s="92">
        <v>185</v>
      </c>
      <c r="O21" s="134">
        <v>179</v>
      </c>
      <c r="P21" s="134">
        <v>186</v>
      </c>
      <c r="Q21" s="135">
        <v>181</v>
      </c>
    </row>
    <row r="22" spans="1:17" ht="15.75" customHeight="1" x14ac:dyDescent="0.25">
      <c r="A22" s="5" t="s">
        <v>28</v>
      </c>
      <c r="B22" s="13" t="s">
        <v>25</v>
      </c>
      <c r="C22" s="92">
        <v>79.5</v>
      </c>
      <c r="D22" s="92">
        <v>75</v>
      </c>
      <c r="E22" s="92">
        <v>81</v>
      </c>
      <c r="F22" s="93">
        <v>113</v>
      </c>
      <c r="G22" s="93">
        <v>116</v>
      </c>
      <c r="H22" s="93">
        <v>122</v>
      </c>
      <c r="I22" s="93">
        <v>136</v>
      </c>
      <c r="J22" s="94">
        <v>125</v>
      </c>
      <c r="K22" s="94">
        <v>148</v>
      </c>
      <c r="L22" s="94">
        <v>136</v>
      </c>
      <c r="M22" s="94">
        <v>144</v>
      </c>
      <c r="N22" s="92">
        <v>168</v>
      </c>
      <c r="O22" s="134">
        <v>143</v>
      </c>
      <c r="P22" s="134">
        <v>169</v>
      </c>
      <c r="Q22" s="135">
        <v>167</v>
      </c>
    </row>
    <row r="23" spans="1:17" ht="15.75" customHeight="1" x14ac:dyDescent="0.25">
      <c r="A23" s="5" t="s">
        <v>29</v>
      </c>
      <c r="B23" s="13" t="s">
        <v>25</v>
      </c>
      <c r="C23" s="92">
        <v>78</v>
      </c>
      <c r="D23" s="92">
        <v>75.5</v>
      </c>
      <c r="E23" s="92">
        <v>77.5</v>
      </c>
      <c r="F23" s="93">
        <v>105</v>
      </c>
      <c r="G23" s="93">
        <v>114</v>
      </c>
      <c r="H23" s="93">
        <v>109</v>
      </c>
      <c r="I23" s="93">
        <v>108</v>
      </c>
      <c r="J23" s="94">
        <v>102</v>
      </c>
      <c r="K23" s="94">
        <v>102</v>
      </c>
      <c r="L23" s="94">
        <v>110</v>
      </c>
      <c r="M23" s="94">
        <v>113</v>
      </c>
      <c r="N23" s="92">
        <v>113</v>
      </c>
      <c r="O23" s="95">
        <v>136</v>
      </c>
      <c r="P23" s="95">
        <v>134</v>
      </c>
      <c r="Q23" s="92">
        <v>139</v>
      </c>
    </row>
    <row r="24" spans="1:17" ht="15.75" customHeight="1" x14ac:dyDescent="0.25">
      <c r="A24" s="5" t="s">
        <v>30</v>
      </c>
      <c r="B24" s="14" t="s">
        <v>31</v>
      </c>
      <c r="C24" s="92">
        <v>21.5</v>
      </c>
      <c r="D24" s="92">
        <v>33</v>
      </c>
      <c r="E24" s="92">
        <v>30.5</v>
      </c>
      <c r="F24" s="93">
        <v>32</v>
      </c>
      <c r="G24" s="93">
        <v>29.5</v>
      </c>
      <c r="H24" s="93">
        <v>26</v>
      </c>
      <c r="I24" s="93">
        <v>23.5</v>
      </c>
      <c r="J24" s="94">
        <v>58</v>
      </c>
      <c r="K24" s="94">
        <v>55.5</v>
      </c>
      <c r="L24" s="94">
        <v>28</v>
      </c>
      <c r="M24" s="98"/>
      <c r="N24" s="109"/>
      <c r="O24" s="101"/>
      <c r="P24" s="101"/>
      <c r="Q24" s="109"/>
    </row>
    <row r="25" spans="1:17" ht="15.75" customHeight="1" x14ac:dyDescent="0.25">
      <c r="A25" s="5" t="s">
        <v>32</v>
      </c>
      <c r="B25" s="14" t="s">
        <v>31</v>
      </c>
      <c r="C25" s="92">
        <v>31.5</v>
      </c>
      <c r="D25" s="92">
        <v>35.5</v>
      </c>
      <c r="E25" s="92">
        <v>37</v>
      </c>
      <c r="F25" s="93">
        <v>31</v>
      </c>
      <c r="G25" s="93">
        <v>31.5</v>
      </c>
      <c r="H25" s="93">
        <v>35.5</v>
      </c>
      <c r="I25" s="93">
        <v>32.5</v>
      </c>
      <c r="J25" s="94">
        <v>37</v>
      </c>
      <c r="K25" s="94">
        <v>35.5</v>
      </c>
      <c r="L25" s="94">
        <v>35</v>
      </c>
      <c r="M25" s="94">
        <v>37.5</v>
      </c>
      <c r="N25" s="92">
        <v>37</v>
      </c>
      <c r="O25" s="134">
        <v>40.5</v>
      </c>
      <c r="P25" s="134">
        <v>40.5</v>
      </c>
      <c r="Q25" s="135">
        <v>52</v>
      </c>
    </row>
    <row r="26" spans="1:17" ht="15.75" customHeight="1" x14ac:dyDescent="0.25">
      <c r="A26" s="86" t="s">
        <v>33</v>
      </c>
      <c r="B26" s="86"/>
      <c r="C26" s="92">
        <v>67</v>
      </c>
      <c r="D26" s="92">
        <v>63</v>
      </c>
      <c r="E26" s="92">
        <v>67</v>
      </c>
      <c r="F26" s="95">
        <v>82</v>
      </c>
      <c r="G26" s="93">
        <v>89</v>
      </c>
      <c r="H26" s="95">
        <v>92</v>
      </c>
      <c r="I26" s="95">
        <v>100</v>
      </c>
      <c r="J26" s="94">
        <v>94</v>
      </c>
      <c r="K26" s="94">
        <v>100</v>
      </c>
      <c r="L26" s="94">
        <v>98</v>
      </c>
      <c r="M26" s="94">
        <v>103</v>
      </c>
      <c r="N26" s="92">
        <v>111</v>
      </c>
      <c r="O26" s="95">
        <v>117</v>
      </c>
      <c r="P26" s="95">
        <v>124</v>
      </c>
      <c r="Q26" s="92">
        <v>120</v>
      </c>
    </row>
    <row r="27" spans="1:17" ht="15.75" customHeight="1" x14ac:dyDescent="0.25">
      <c r="A27" s="87" t="s">
        <v>34</v>
      </c>
      <c r="B27" s="88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1"/>
      <c r="P27" s="112"/>
    </row>
    <row r="28" spans="1:17" ht="15.75" customHeight="1" x14ac:dyDescent="0.25">
      <c r="A28" s="89" t="s">
        <v>35</v>
      </c>
      <c r="B28" s="89"/>
      <c r="C28" s="113">
        <f t="shared" ref="C28:P28" si="0">MIN(C3:C25)</f>
        <v>21.5</v>
      </c>
      <c r="D28" s="113">
        <f t="shared" si="0"/>
        <v>33</v>
      </c>
      <c r="E28" s="113">
        <f t="shared" si="0"/>
        <v>30.5</v>
      </c>
      <c r="F28" s="113">
        <f t="shared" si="0"/>
        <v>31</v>
      </c>
      <c r="G28" s="113">
        <f t="shared" si="0"/>
        <v>29.5</v>
      </c>
      <c r="H28" s="113">
        <f t="shared" si="0"/>
        <v>26</v>
      </c>
      <c r="I28" s="113">
        <f t="shared" si="0"/>
        <v>23.5</v>
      </c>
      <c r="J28" s="113">
        <f t="shared" si="0"/>
        <v>37</v>
      </c>
      <c r="K28" s="113">
        <f t="shared" si="0"/>
        <v>35.5</v>
      </c>
      <c r="L28" s="113">
        <f t="shared" si="0"/>
        <v>28</v>
      </c>
      <c r="M28" s="113">
        <f t="shared" si="0"/>
        <v>37.5</v>
      </c>
      <c r="N28" s="113">
        <f t="shared" si="0"/>
        <v>37</v>
      </c>
      <c r="O28" s="113">
        <f t="shared" si="0"/>
        <v>37.5</v>
      </c>
      <c r="P28" s="113">
        <f t="shared" si="0"/>
        <v>40.5</v>
      </c>
      <c r="Q28" s="113">
        <f t="shared" ref="N28:Q28" si="1">MIN(Q3:Q25)</f>
        <v>41</v>
      </c>
    </row>
    <row r="29" spans="1:17" ht="15.75" customHeight="1" x14ac:dyDescent="0.25">
      <c r="A29" s="89" t="s">
        <v>36</v>
      </c>
      <c r="B29" s="89"/>
      <c r="C29" s="113">
        <f t="shared" ref="C29:P29" si="2">MEDIAN(C3:C25)</f>
        <v>62.5</v>
      </c>
      <c r="D29" s="113">
        <f t="shared" si="2"/>
        <v>64.5</v>
      </c>
      <c r="E29" s="113">
        <f t="shared" si="2"/>
        <v>66</v>
      </c>
      <c r="F29" s="113">
        <f t="shared" si="2"/>
        <v>72.5</v>
      </c>
      <c r="G29" s="113">
        <f t="shared" si="2"/>
        <v>80.5</v>
      </c>
      <c r="H29" s="113">
        <f t="shared" si="2"/>
        <v>77</v>
      </c>
      <c r="I29" s="113">
        <f t="shared" si="2"/>
        <v>81.5</v>
      </c>
      <c r="J29" s="113">
        <f t="shared" si="2"/>
        <v>87.5</v>
      </c>
      <c r="K29" s="113">
        <f t="shared" si="2"/>
        <v>88.5</v>
      </c>
      <c r="L29" s="113">
        <f t="shared" si="2"/>
        <v>83.5</v>
      </c>
      <c r="M29" s="113">
        <f t="shared" si="2"/>
        <v>92</v>
      </c>
      <c r="N29" s="113">
        <f t="shared" si="2"/>
        <v>90</v>
      </c>
      <c r="O29" s="113">
        <f t="shared" si="2"/>
        <v>97</v>
      </c>
      <c r="P29" s="113">
        <f t="shared" si="2"/>
        <v>116</v>
      </c>
      <c r="Q29" s="113">
        <f t="shared" ref="N29:Q29" si="3">MEDIAN(Q3:Q25)</f>
        <v>114</v>
      </c>
    </row>
    <row r="30" spans="1:17" ht="15.75" customHeight="1" x14ac:dyDescent="0.25">
      <c r="A30" s="89" t="s">
        <v>37</v>
      </c>
      <c r="B30" s="89"/>
      <c r="C30" s="113">
        <f t="shared" ref="C30:P30" si="4">MAX(C3:C25)</f>
        <v>90</v>
      </c>
      <c r="D30" s="113">
        <f t="shared" si="4"/>
        <v>77.5</v>
      </c>
      <c r="E30" s="113">
        <f t="shared" si="4"/>
        <v>81</v>
      </c>
      <c r="F30" s="113">
        <f t="shared" si="4"/>
        <v>122</v>
      </c>
      <c r="G30" s="113">
        <f t="shared" si="4"/>
        <v>116</v>
      </c>
      <c r="H30" s="113">
        <f t="shared" si="4"/>
        <v>164</v>
      </c>
      <c r="I30" s="113">
        <f t="shared" si="4"/>
        <v>136</v>
      </c>
      <c r="J30" s="113">
        <f t="shared" si="4"/>
        <v>138</v>
      </c>
      <c r="K30" s="113">
        <f t="shared" si="4"/>
        <v>149</v>
      </c>
      <c r="L30" s="113">
        <f t="shared" si="4"/>
        <v>167</v>
      </c>
      <c r="M30" s="113">
        <f t="shared" si="4"/>
        <v>159</v>
      </c>
      <c r="N30" s="113">
        <f t="shared" si="4"/>
        <v>185</v>
      </c>
      <c r="O30" s="113">
        <f t="shared" si="4"/>
        <v>179</v>
      </c>
      <c r="P30" s="113">
        <f t="shared" si="4"/>
        <v>186</v>
      </c>
      <c r="Q30" s="113">
        <f t="shared" ref="N30:Q30" si="5">MAX(Q3:Q25)</f>
        <v>181</v>
      </c>
    </row>
    <row r="31" spans="1:17" ht="15.75" customHeight="1" x14ac:dyDescent="0.25"/>
    <row r="32" spans="1:17" ht="15.75" customHeight="1" x14ac:dyDescent="0.25"/>
    <row r="33" spans="1:17" ht="15.75" customHeight="1" x14ac:dyDescent="0.25">
      <c r="A33" s="73" t="s">
        <v>3</v>
      </c>
      <c r="B33" s="73">
        <v>2008</v>
      </c>
      <c r="C33" s="73">
        <v>2009</v>
      </c>
      <c r="D33" s="73">
        <v>2010</v>
      </c>
      <c r="E33" s="73">
        <v>2011</v>
      </c>
      <c r="F33" s="73">
        <v>2012</v>
      </c>
      <c r="G33" s="73">
        <v>2013</v>
      </c>
      <c r="H33" s="73">
        <v>2014</v>
      </c>
      <c r="I33" s="73">
        <v>2016</v>
      </c>
      <c r="J33" s="73">
        <v>2017</v>
      </c>
      <c r="K33" s="73">
        <v>2019</v>
      </c>
      <c r="L33" s="73">
        <v>2020</v>
      </c>
      <c r="M33" s="73">
        <v>2021</v>
      </c>
      <c r="N33" s="73">
        <v>2022</v>
      </c>
      <c r="O33" s="73">
        <v>2023</v>
      </c>
      <c r="P33" s="73">
        <v>2024</v>
      </c>
      <c r="Q33" s="27">
        <v>2025</v>
      </c>
    </row>
    <row r="34" spans="1:17" ht="15.75" customHeight="1" x14ac:dyDescent="0.25">
      <c r="A34" s="6" t="s">
        <v>5</v>
      </c>
      <c r="B34" s="7">
        <v>66.5</v>
      </c>
      <c r="C34" s="7">
        <v>74</v>
      </c>
      <c r="D34" s="7">
        <v>71.5</v>
      </c>
      <c r="E34" s="7">
        <v>73.5</v>
      </c>
      <c r="F34" s="7">
        <v>77.5</v>
      </c>
      <c r="G34" s="7">
        <v>83.5</v>
      </c>
      <c r="H34" s="7">
        <v>85</v>
      </c>
      <c r="I34" s="7">
        <v>91.5</v>
      </c>
      <c r="J34" s="7">
        <v>91.5</v>
      </c>
      <c r="K34" s="7">
        <v>88.5</v>
      </c>
      <c r="L34" s="7">
        <v>89</v>
      </c>
      <c r="M34" s="65">
        <f>MEDIAN(M3:M6)</f>
        <v>91.5</v>
      </c>
      <c r="N34" s="65">
        <f t="shared" ref="N34:Q34" si="6">MEDIAN(N3:N6)</f>
        <v>96</v>
      </c>
      <c r="O34" s="65">
        <f t="shared" si="6"/>
        <v>95.5</v>
      </c>
      <c r="P34" s="65">
        <f t="shared" si="6"/>
        <v>100</v>
      </c>
      <c r="Q34" s="65">
        <f t="shared" si="6"/>
        <v>106.5</v>
      </c>
    </row>
    <row r="35" spans="1:17" ht="15.75" customHeight="1" x14ac:dyDescent="0.25">
      <c r="A35" s="9" t="s">
        <v>10</v>
      </c>
      <c r="B35" s="7">
        <v>56</v>
      </c>
      <c r="C35" s="7">
        <v>62</v>
      </c>
      <c r="D35" s="7">
        <v>56.5</v>
      </c>
      <c r="E35" s="7">
        <v>60</v>
      </c>
      <c r="F35" s="7">
        <v>70.5</v>
      </c>
      <c r="G35" s="7">
        <v>85</v>
      </c>
      <c r="H35" s="7">
        <v>96</v>
      </c>
      <c r="I35" s="7">
        <v>106</v>
      </c>
      <c r="J35" s="7">
        <v>92</v>
      </c>
      <c r="K35" s="7">
        <v>98</v>
      </c>
      <c r="L35" s="7">
        <v>98</v>
      </c>
      <c r="M35" s="65">
        <f>MEDIAN(M7:M13)</f>
        <v>96</v>
      </c>
      <c r="N35" s="65">
        <f t="shared" ref="N35:Q35" si="7">MEDIAN(N7:N13)</f>
        <v>85.5</v>
      </c>
      <c r="O35" s="65">
        <f t="shared" si="7"/>
        <v>101</v>
      </c>
      <c r="P35" s="65">
        <f t="shared" si="7"/>
        <v>124</v>
      </c>
      <c r="Q35" s="65">
        <f t="shared" si="7"/>
        <v>120</v>
      </c>
    </row>
    <row r="36" spans="1:17" ht="15.75" customHeight="1" x14ac:dyDescent="0.25">
      <c r="A36" s="11" t="s">
        <v>18</v>
      </c>
      <c r="B36" s="7">
        <v>29</v>
      </c>
      <c r="C36" s="7">
        <v>38</v>
      </c>
      <c r="D36" s="7">
        <v>38</v>
      </c>
      <c r="E36" s="7">
        <v>40.5</v>
      </c>
      <c r="F36" s="7">
        <v>38</v>
      </c>
      <c r="G36" s="7">
        <v>51.5</v>
      </c>
      <c r="H36" s="7">
        <v>51</v>
      </c>
      <c r="I36" s="7">
        <v>48.5</v>
      </c>
      <c r="J36" s="7">
        <v>43</v>
      </c>
      <c r="K36" s="7">
        <v>53</v>
      </c>
      <c r="L36" s="7">
        <v>48.5</v>
      </c>
      <c r="M36" s="65">
        <f>MEDIAN(M14:M18)</f>
        <v>51.75</v>
      </c>
      <c r="N36" s="65">
        <f t="shared" ref="N36:Q36" si="8">MEDIAN(N14:N18)</f>
        <v>54.5</v>
      </c>
      <c r="O36" s="65">
        <f t="shared" si="8"/>
        <v>49.25</v>
      </c>
      <c r="P36" s="65">
        <f t="shared" si="8"/>
        <v>49.75</v>
      </c>
      <c r="Q36" s="65">
        <f t="shared" si="8"/>
        <v>48.5</v>
      </c>
    </row>
    <row r="37" spans="1:17" ht="15.75" customHeight="1" x14ac:dyDescent="0.25">
      <c r="A37" s="13" t="s">
        <v>25</v>
      </c>
      <c r="B37" s="7">
        <v>76</v>
      </c>
      <c r="C37" s="7">
        <v>81.5</v>
      </c>
      <c r="D37" s="7">
        <v>72.5</v>
      </c>
      <c r="E37" s="7">
        <v>77.5</v>
      </c>
      <c r="F37" s="7">
        <v>106</v>
      </c>
      <c r="G37" s="7">
        <v>107</v>
      </c>
      <c r="H37" s="7">
        <v>107</v>
      </c>
      <c r="I37" s="7">
        <v>115</v>
      </c>
      <c r="J37" s="7">
        <v>114</v>
      </c>
      <c r="K37" s="7">
        <v>127</v>
      </c>
      <c r="L37" s="7">
        <v>125</v>
      </c>
      <c r="M37" s="65">
        <f>MEDIAN(M19:M23)</f>
        <v>138</v>
      </c>
      <c r="N37" s="65">
        <f t="shared" ref="N37:Q37" si="9">MEDIAN(N19:N23)</f>
        <v>157</v>
      </c>
      <c r="O37" s="65">
        <f t="shared" si="9"/>
        <v>143</v>
      </c>
      <c r="P37" s="65">
        <f t="shared" si="9"/>
        <v>144</v>
      </c>
      <c r="Q37" s="65">
        <f t="shared" si="9"/>
        <v>139</v>
      </c>
    </row>
    <row r="38" spans="1:17" ht="15.75" customHeight="1" x14ac:dyDescent="0.25">
      <c r="A38" s="14" t="s">
        <v>31</v>
      </c>
      <c r="B38" s="7">
        <v>29.5</v>
      </c>
      <c r="C38" s="7">
        <v>29.5</v>
      </c>
      <c r="D38" s="7">
        <v>35</v>
      </c>
      <c r="E38" s="7">
        <v>36</v>
      </c>
      <c r="F38" s="7">
        <v>31</v>
      </c>
      <c r="G38" s="7">
        <v>31</v>
      </c>
      <c r="H38" s="7">
        <v>34</v>
      </c>
      <c r="I38" s="7">
        <v>31.5</v>
      </c>
      <c r="J38" s="7">
        <v>41</v>
      </c>
      <c r="K38" s="7">
        <v>38.5</v>
      </c>
      <c r="L38" s="7">
        <v>34</v>
      </c>
      <c r="M38" s="65">
        <f>M25</f>
        <v>37.5</v>
      </c>
      <c r="N38" s="65">
        <f t="shared" ref="N38:Q38" si="10">N25</f>
        <v>37</v>
      </c>
      <c r="O38" s="65">
        <f t="shared" si="10"/>
        <v>40.5</v>
      </c>
      <c r="P38" s="65">
        <f t="shared" si="10"/>
        <v>40.5</v>
      </c>
      <c r="Q38" s="65">
        <f t="shared" si="10"/>
        <v>52</v>
      </c>
    </row>
    <row r="39" spans="1:17" ht="15.75" customHeight="1" x14ac:dyDescent="0.25">
      <c r="A39" s="64" t="s">
        <v>45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>
        <v>84.5</v>
      </c>
      <c r="N39" s="7">
        <v>91.5</v>
      </c>
      <c r="O39" s="7">
        <v>119</v>
      </c>
      <c r="P39" s="7">
        <v>62</v>
      </c>
      <c r="Q39" s="5">
        <v>95</v>
      </c>
    </row>
    <row r="40" spans="1:17" ht="41.7" customHeight="1" x14ac:dyDescent="0.25">
      <c r="A40" s="66" t="s">
        <v>48</v>
      </c>
      <c r="B40" s="7">
        <v>65</v>
      </c>
      <c r="C40" s="7" cm="1">
        <f t="array" ref="C40:N40">C26:N26</f>
        <v>67</v>
      </c>
      <c r="D40" s="7">
        <v>63</v>
      </c>
      <c r="E40" s="7">
        <v>67</v>
      </c>
      <c r="F40" s="7">
        <v>82</v>
      </c>
      <c r="G40" s="7">
        <v>89</v>
      </c>
      <c r="H40" s="7">
        <v>92</v>
      </c>
      <c r="I40" s="7">
        <v>100</v>
      </c>
      <c r="J40" s="7">
        <v>94</v>
      </c>
      <c r="K40" s="7">
        <v>100</v>
      </c>
      <c r="L40" s="7">
        <v>98</v>
      </c>
      <c r="M40" s="7">
        <v>103</v>
      </c>
      <c r="N40" s="7">
        <v>111</v>
      </c>
      <c r="O40" s="7">
        <f>O26</f>
        <v>117</v>
      </c>
      <c r="P40" s="7">
        <f>P26</f>
        <v>124</v>
      </c>
      <c r="Q40" s="7">
        <f>Q26</f>
        <v>120</v>
      </c>
    </row>
    <row r="41" spans="1:17" ht="15.75" customHeight="1" x14ac:dyDescent="0.25"/>
    <row r="42" spans="1:17" ht="15.75" customHeight="1" x14ac:dyDescent="0.25"/>
    <row r="43" spans="1:17" ht="15.75" customHeight="1" x14ac:dyDescent="0.25"/>
    <row r="44" spans="1:17" ht="15.75" customHeight="1" x14ac:dyDescent="0.25"/>
    <row r="45" spans="1:17" ht="15.75" customHeight="1" x14ac:dyDescent="0.25"/>
    <row r="46" spans="1:17" ht="15.75" customHeight="1" x14ac:dyDescent="0.25"/>
    <row r="47" spans="1:17" ht="15.75" customHeight="1" x14ac:dyDescent="0.25"/>
    <row r="48" spans="1:17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spans="16:16" ht="15.75" customHeight="1" x14ac:dyDescent="0.25"/>
    <row r="82" spans="16:16" ht="15.75" customHeight="1" x14ac:dyDescent="0.25"/>
    <row r="83" spans="16:16" ht="15.75" customHeight="1" x14ac:dyDescent="0.25"/>
    <row r="84" spans="16:16" ht="15.75" customHeight="1" x14ac:dyDescent="0.25"/>
    <row r="85" spans="16:16" ht="15.75" customHeight="1" x14ac:dyDescent="0.25"/>
    <row r="86" spans="16:16" ht="15.75" customHeight="1" x14ac:dyDescent="0.25">
      <c r="P86" s="15"/>
    </row>
    <row r="87" spans="16:16" ht="15.75" customHeight="1" x14ac:dyDescent="0.25">
      <c r="P87" s="15"/>
    </row>
    <row r="88" spans="16:16" ht="15.75" customHeight="1" x14ac:dyDescent="0.25">
      <c r="P88" s="15"/>
    </row>
    <row r="89" spans="16:16" ht="15.75" customHeight="1" x14ac:dyDescent="0.25">
      <c r="P89" s="15"/>
    </row>
    <row r="90" spans="16:16" ht="15.75" customHeight="1" x14ac:dyDescent="0.25">
      <c r="P90" s="15"/>
    </row>
    <row r="91" spans="16:16" ht="15.75" customHeight="1" x14ac:dyDescent="0.25">
      <c r="P91" s="15"/>
    </row>
    <row r="92" spans="16:16" ht="15.75" customHeight="1" x14ac:dyDescent="0.25">
      <c r="P92" s="15"/>
    </row>
    <row r="93" spans="16:16" ht="15.75" customHeight="1" x14ac:dyDescent="0.25">
      <c r="P93" s="15"/>
    </row>
    <row r="94" spans="16:16" ht="15.75" customHeight="1" x14ac:dyDescent="0.25">
      <c r="P94" s="15"/>
    </row>
    <row r="95" spans="16:16" ht="15.75" customHeight="1" x14ac:dyDescent="0.25">
      <c r="P95" s="15"/>
    </row>
    <row r="96" spans="16:16" ht="15.75" customHeight="1" x14ac:dyDescent="0.25">
      <c r="P96" s="15"/>
    </row>
    <row r="97" spans="16:16" ht="15.75" customHeight="1" x14ac:dyDescent="0.25">
      <c r="P97" s="15"/>
    </row>
    <row r="98" spans="16:16" ht="15.75" customHeight="1" x14ac:dyDescent="0.25">
      <c r="P98" s="15"/>
    </row>
    <row r="99" spans="16:16" ht="15.75" customHeight="1" x14ac:dyDescent="0.25">
      <c r="P99" s="15"/>
    </row>
    <row r="100" spans="16:16" ht="15.75" customHeight="1" x14ac:dyDescent="0.25">
      <c r="P100" s="15"/>
    </row>
    <row r="101" spans="16:16" ht="15.75" customHeight="1" x14ac:dyDescent="0.25">
      <c r="P101" s="15"/>
    </row>
    <row r="102" spans="16:16" ht="15.75" customHeight="1" x14ac:dyDescent="0.25">
      <c r="P102" s="15"/>
    </row>
    <row r="103" spans="16:16" ht="15.75" customHeight="1" x14ac:dyDescent="0.25">
      <c r="P103" s="15"/>
    </row>
    <row r="104" spans="16:16" ht="15.75" customHeight="1" x14ac:dyDescent="0.25">
      <c r="P104" s="15"/>
    </row>
    <row r="105" spans="16:16" ht="15.75" customHeight="1" x14ac:dyDescent="0.25">
      <c r="P105" s="15"/>
    </row>
    <row r="106" spans="16:16" ht="15.75" customHeight="1" x14ac:dyDescent="0.25">
      <c r="P106" s="15"/>
    </row>
    <row r="107" spans="16:16" ht="15.75" customHeight="1" x14ac:dyDescent="0.25">
      <c r="P107" s="15"/>
    </row>
    <row r="108" spans="16:16" ht="15.75" customHeight="1" x14ac:dyDescent="0.25">
      <c r="P108" s="15"/>
    </row>
    <row r="109" spans="16:16" ht="15.75" customHeight="1" x14ac:dyDescent="0.25">
      <c r="P109" s="15"/>
    </row>
    <row r="110" spans="16:16" ht="15.75" customHeight="1" x14ac:dyDescent="0.25">
      <c r="P110" s="15"/>
    </row>
    <row r="111" spans="16:16" ht="15.75" customHeight="1" x14ac:dyDescent="0.25">
      <c r="P111" s="15"/>
    </row>
    <row r="112" spans="16:16" ht="15.75" customHeight="1" x14ac:dyDescent="0.25">
      <c r="P112" s="15"/>
    </row>
    <row r="113" spans="16:16" ht="15.75" customHeight="1" x14ac:dyDescent="0.25">
      <c r="P113" s="15"/>
    </row>
    <row r="114" spans="16:16" ht="15.75" customHeight="1" x14ac:dyDescent="0.25">
      <c r="P114" s="15"/>
    </row>
    <row r="115" spans="16:16" ht="15.75" customHeight="1" x14ac:dyDescent="0.25">
      <c r="P115" s="15"/>
    </row>
    <row r="116" spans="16:16" ht="15.75" customHeight="1" x14ac:dyDescent="0.25">
      <c r="P116" s="15"/>
    </row>
    <row r="117" spans="16:16" ht="15.75" customHeight="1" x14ac:dyDescent="0.25">
      <c r="P117" s="15"/>
    </row>
    <row r="118" spans="16:16" ht="15.75" customHeight="1" x14ac:dyDescent="0.25">
      <c r="P118" s="15"/>
    </row>
    <row r="119" spans="16:16" ht="15.75" customHeight="1" x14ac:dyDescent="0.25">
      <c r="P119" s="15"/>
    </row>
    <row r="120" spans="16:16" ht="15.75" customHeight="1" x14ac:dyDescent="0.25">
      <c r="P120" s="15"/>
    </row>
    <row r="121" spans="16:16" ht="15.75" customHeight="1" x14ac:dyDescent="0.25">
      <c r="P121" s="15"/>
    </row>
    <row r="122" spans="16:16" ht="15.75" customHeight="1" x14ac:dyDescent="0.25">
      <c r="P122" s="15"/>
    </row>
    <row r="123" spans="16:16" ht="15.75" customHeight="1" x14ac:dyDescent="0.25">
      <c r="P123" s="15"/>
    </row>
    <row r="124" spans="16:16" ht="15.75" customHeight="1" x14ac:dyDescent="0.25">
      <c r="P124" s="15"/>
    </row>
    <row r="125" spans="16:16" ht="15.75" customHeight="1" x14ac:dyDescent="0.25">
      <c r="P125" s="15"/>
    </row>
    <row r="126" spans="16:16" ht="15.75" customHeight="1" x14ac:dyDescent="0.25">
      <c r="P126" s="15"/>
    </row>
    <row r="127" spans="16:16" ht="15.75" customHeight="1" x14ac:dyDescent="0.25">
      <c r="P127" s="15"/>
    </row>
    <row r="128" spans="16:16" ht="15.75" customHeight="1" x14ac:dyDescent="0.25">
      <c r="P128" s="15"/>
    </row>
    <row r="129" spans="16:16" ht="15.75" customHeight="1" x14ac:dyDescent="0.25">
      <c r="P129" s="15"/>
    </row>
    <row r="130" spans="16:16" ht="15.75" customHeight="1" x14ac:dyDescent="0.25">
      <c r="P130" s="15"/>
    </row>
    <row r="131" spans="16:16" ht="15.75" customHeight="1" x14ac:dyDescent="0.25">
      <c r="P131" s="15"/>
    </row>
    <row r="132" spans="16:16" ht="15.75" customHeight="1" x14ac:dyDescent="0.25">
      <c r="P132" s="15"/>
    </row>
    <row r="133" spans="16:16" ht="15.75" customHeight="1" x14ac:dyDescent="0.25">
      <c r="P133" s="15"/>
    </row>
    <row r="134" spans="16:16" ht="15.75" customHeight="1" x14ac:dyDescent="0.25">
      <c r="P134" s="15"/>
    </row>
    <row r="135" spans="16:16" ht="15.75" customHeight="1" x14ac:dyDescent="0.25">
      <c r="P135" s="15"/>
    </row>
    <row r="136" spans="16:16" ht="15.75" customHeight="1" x14ac:dyDescent="0.25">
      <c r="P136" s="15"/>
    </row>
    <row r="137" spans="16:16" ht="15.75" customHeight="1" x14ac:dyDescent="0.25">
      <c r="P137" s="15"/>
    </row>
    <row r="138" spans="16:16" ht="15.75" customHeight="1" x14ac:dyDescent="0.25">
      <c r="P138" s="15"/>
    </row>
    <row r="139" spans="16:16" ht="15.75" customHeight="1" x14ac:dyDescent="0.25">
      <c r="P139" s="15"/>
    </row>
    <row r="140" spans="16:16" ht="15.75" customHeight="1" x14ac:dyDescent="0.25">
      <c r="P140" s="15"/>
    </row>
    <row r="141" spans="16:16" ht="15.75" customHeight="1" x14ac:dyDescent="0.25">
      <c r="P141" s="15"/>
    </row>
    <row r="142" spans="16:16" ht="15.75" customHeight="1" x14ac:dyDescent="0.25">
      <c r="P142" s="15"/>
    </row>
    <row r="143" spans="16:16" ht="15.75" customHeight="1" x14ac:dyDescent="0.25">
      <c r="P143" s="15"/>
    </row>
    <row r="144" spans="16:16" ht="15.75" customHeight="1" x14ac:dyDescent="0.25">
      <c r="P144" s="15"/>
    </row>
    <row r="145" spans="16:16" ht="15.75" customHeight="1" x14ac:dyDescent="0.25">
      <c r="P145" s="15"/>
    </row>
    <row r="146" spans="16:16" ht="15.75" customHeight="1" x14ac:dyDescent="0.25">
      <c r="P146" s="15"/>
    </row>
    <row r="147" spans="16:16" ht="15.75" customHeight="1" x14ac:dyDescent="0.25">
      <c r="P147" s="15"/>
    </row>
    <row r="148" spans="16:16" ht="15.75" customHeight="1" x14ac:dyDescent="0.25">
      <c r="P148" s="15"/>
    </row>
    <row r="149" spans="16:16" ht="15.75" customHeight="1" x14ac:dyDescent="0.25">
      <c r="P149" s="15"/>
    </row>
    <row r="150" spans="16:16" ht="15.75" customHeight="1" x14ac:dyDescent="0.25">
      <c r="P150" s="15"/>
    </row>
    <row r="151" spans="16:16" ht="15.75" customHeight="1" x14ac:dyDescent="0.25">
      <c r="P151" s="15"/>
    </row>
    <row r="152" spans="16:16" ht="15.75" customHeight="1" x14ac:dyDescent="0.25">
      <c r="P152" s="15"/>
    </row>
    <row r="153" spans="16:16" ht="15.75" customHeight="1" x14ac:dyDescent="0.25">
      <c r="P153" s="15"/>
    </row>
    <row r="154" spans="16:16" ht="15.75" customHeight="1" x14ac:dyDescent="0.25">
      <c r="P154" s="15"/>
    </row>
    <row r="155" spans="16:16" ht="15.75" customHeight="1" x14ac:dyDescent="0.25">
      <c r="P155" s="15"/>
    </row>
    <row r="156" spans="16:16" ht="15.75" customHeight="1" x14ac:dyDescent="0.25">
      <c r="P156" s="15"/>
    </row>
    <row r="157" spans="16:16" ht="15.75" customHeight="1" x14ac:dyDescent="0.25">
      <c r="P157" s="15"/>
    </row>
    <row r="158" spans="16:16" ht="15.75" customHeight="1" x14ac:dyDescent="0.25">
      <c r="P158" s="15"/>
    </row>
    <row r="159" spans="16:16" ht="15.75" customHeight="1" x14ac:dyDescent="0.25">
      <c r="P159" s="15"/>
    </row>
    <row r="160" spans="16:16" ht="15.75" customHeight="1" x14ac:dyDescent="0.25">
      <c r="P160" s="15"/>
    </row>
    <row r="161" spans="16:16" ht="15.75" customHeight="1" x14ac:dyDescent="0.25">
      <c r="P161" s="15"/>
    </row>
    <row r="162" spans="16:16" ht="15.75" customHeight="1" x14ac:dyDescent="0.25">
      <c r="P162" s="15"/>
    </row>
    <row r="163" spans="16:16" ht="15.75" customHeight="1" x14ac:dyDescent="0.25">
      <c r="P163" s="15"/>
    </row>
    <row r="164" spans="16:16" ht="15.75" customHeight="1" x14ac:dyDescent="0.25">
      <c r="P164" s="15"/>
    </row>
    <row r="165" spans="16:16" ht="15.75" customHeight="1" x14ac:dyDescent="0.25">
      <c r="P165" s="15"/>
    </row>
    <row r="166" spans="16:16" ht="15.75" customHeight="1" x14ac:dyDescent="0.25">
      <c r="P166" s="15"/>
    </row>
    <row r="167" spans="16:16" ht="15.75" customHeight="1" x14ac:dyDescent="0.25">
      <c r="P167" s="15"/>
    </row>
    <row r="168" spans="16:16" ht="15.75" customHeight="1" x14ac:dyDescent="0.25">
      <c r="P168" s="15"/>
    </row>
    <row r="169" spans="16:16" ht="15.75" customHeight="1" x14ac:dyDescent="0.25">
      <c r="P169" s="15"/>
    </row>
    <row r="170" spans="16:16" ht="15.75" customHeight="1" x14ac:dyDescent="0.25">
      <c r="P170" s="15"/>
    </row>
    <row r="171" spans="16:16" ht="15.75" customHeight="1" x14ac:dyDescent="0.25">
      <c r="P171" s="15"/>
    </row>
    <row r="172" spans="16:16" ht="15.75" customHeight="1" x14ac:dyDescent="0.25">
      <c r="P172" s="15"/>
    </row>
    <row r="173" spans="16:16" ht="15.75" customHeight="1" x14ac:dyDescent="0.25">
      <c r="P173" s="15"/>
    </row>
    <row r="174" spans="16:16" ht="15.75" customHeight="1" x14ac:dyDescent="0.25">
      <c r="P174" s="15"/>
    </row>
    <row r="175" spans="16:16" ht="15.75" customHeight="1" x14ac:dyDescent="0.25">
      <c r="P175" s="15"/>
    </row>
    <row r="176" spans="16:16" ht="15.75" customHeight="1" x14ac:dyDescent="0.25">
      <c r="P176" s="15"/>
    </row>
    <row r="177" spans="16:16" ht="15.75" customHeight="1" x14ac:dyDescent="0.25">
      <c r="P177" s="15"/>
    </row>
    <row r="178" spans="16:16" ht="15.75" customHeight="1" x14ac:dyDescent="0.25">
      <c r="P178" s="15"/>
    </row>
    <row r="179" spans="16:16" ht="15.75" customHeight="1" x14ac:dyDescent="0.25">
      <c r="P179" s="15"/>
    </row>
    <row r="180" spans="16:16" ht="15.75" customHeight="1" x14ac:dyDescent="0.25">
      <c r="P180" s="15"/>
    </row>
    <row r="181" spans="16:16" ht="15.75" customHeight="1" x14ac:dyDescent="0.25">
      <c r="P181" s="15"/>
    </row>
    <row r="182" spans="16:16" ht="15.75" customHeight="1" x14ac:dyDescent="0.25">
      <c r="P182" s="15"/>
    </row>
    <row r="183" spans="16:16" ht="15.75" customHeight="1" x14ac:dyDescent="0.25">
      <c r="P183" s="15"/>
    </row>
    <row r="184" spans="16:16" ht="15.75" customHeight="1" x14ac:dyDescent="0.25">
      <c r="P184" s="15"/>
    </row>
    <row r="185" spans="16:16" ht="15.75" customHeight="1" x14ac:dyDescent="0.25">
      <c r="P185" s="15"/>
    </row>
    <row r="186" spans="16:16" ht="15.75" customHeight="1" x14ac:dyDescent="0.25">
      <c r="P186" s="15"/>
    </row>
    <row r="187" spans="16:16" ht="15.75" customHeight="1" x14ac:dyDescent="0.25">
      <c r="P187" s="15"/>
    </row>
    <row r="188" spans="16:16" ht="15.75" customHeight="1" x14ac:dyDescent="0.25">
      <c r="P188" s="15"/>
    </row>
    <row r="189" spans="16:16" ht="15.75" customHeight="1" x14ac:dyDescent="0.25">
      <c r="P189" s="15"/>
    </row>
    <row r="190" spans="16:16" ht="15.75" customHeight="1" x14ac:dyDescent="0.25">
      <c r="P190" s="15"/>
    </row>
    <row r="191" spans="16:16" ht="15.75" customHeight="1" x14ac:dyDescent="0.25">
      <c r="P191" s="15"/>
    </row>
    <row r="192" spans="16:16" ht="15.75" customHeight="1" x14ac:dyDescent="0.25">
      <c r="P192" s="15"/>
    </row>
    <row r="193" spans="16:16" ht="15.75" customHeight="1" x14ac:dyDescent="0.25">
      <c r="P193" s="15"/>
    </row>
    <row r="194" spans="16:16" ht="15.75" customHeight="1" x14ac:dyDescent="0.25">
      <c r="P194" s="15"/>
    </row>
    <row r="195" spans="16:16" ht="15.75" customHeight="1" x14ac:dyDescent="0.25">
      <c r="P195" s="15"/>
    </row>
    <row r="196" spans="16:16" ht="15.75" customHeight="1" x14ac:dyDescent="0.25">
      <c r="P196" s="15"/>
    </row>
    <row r="197" spans="16:16" ht="15.75" customHeight="1" x14ac:dyDescent="0.25">
      <c r="P197" s="15"/>
    </row>
    <row r="198" spans="16:16" ht="15.75" customHeight="1" x14ac:dyDescent="0.25">
      <c r="P198" s="15"/>
    </row>
    <row r="199" spans="16:16" ht="15.75" customHeight="1" x14ac:dyDescent="0.25">
      <c r="P199" s="15"/>
    </row>
    <row r="200" spans="16:16" ht="15.75" customHeight="1" x14ac:dyDescent="0.25">
      <c r="P200" s="15"/>
    </row>
    <row r="201" spans="16:16" ht="15.75" customHeight="1" x14ac:dyDescent="0.25">
      <c r="P201" s="15"/>
    </row>
    <row r="202" spans="16:16" ht="15.75" customHeight="1" x14ac:dyDescent="0.25">
      <c r="P202" s="15"/>
    </row>
    <row r="203" spans="16:16" ht="15.75" customHeight="1" x14ac:dyDescent="0.25">
      <c r="P203" s="15"/>
    </row>
    <row r="204" spans="16:16" ht="15.75" customHeight="1" x14ac:dyDescent="0.25">
      <c r="P204" s="15"/>
    </row>
    <row r="205" spans="16:16" ht="15.75" customHeight="1" x14ac:dyDescent="0.25">
      <c r="P205" s="15"/>
    </row>
    <row r="206" spans="16:16" ht="15.75" customHeight="1" x14ac:dyDescent="0.25">
      <c r="P206" s="15"/>
    </row>
    <row r="207" spans="16:16" ht="15.75" customHeight="1" x14ac:dyDescent="0.25">
      <c r="P207" s="15"/>
    </row>
    <row r="208" spans="16:16" ht="15.75" customHeight="1" x14ac:dyDescent="0.25">
      <c r="P208" s="15"/>
    </row>
    <row r="209" spans="16:16" ht="15.75" customHeight="1" x14ac:dyDescent="0.25">
      <c r="P209" s="15"/>
    </row>
    <row r="210" spans="16:16" ht="15.75" customHeight="1" x14ac:dyDescent="0.25">
      <c r="P210" s="15"/>
    </row>
    <row r="211" spans="16:16" ht="15.75" customHeight="1" x14ac:dyDescent="0.25">
      <c r="P211" s="15"/>
    </row>
    <row r="212" spans="16:16" ht="15.75" customHeight="1" x14ac:dyDescent="0.25">
      <c r="P212" s="15"/>
    </row>
    <row r="213" spans="16:16" ht="15.75" customHeight="1" x14ac:dyDescent="0.25">
      <c r="P213" s="15"/>
    </row>
    <row r="214" spans="16:16" ht="15.75" customHeight="1" x14ac:dyDescent="0.25">
      <c r="P214" s="15"/>
    </row>
    <row r="215" spans="16:16" ht="15.75" customHeight="1" x14ac:dyDescent="0.25">
      <c r="P215" s="15"/>
    </row>
    <row r="216" spans="16:16" ht="15.75" customHeight="1" x14ac:dyDescent="0.25">
      <c r="P216" s="15"/>
    </row>
    <row r="217" spans="16:16" ht="15.75" customHeight="1" x14ac:dyDescent="0.25">
      <c r="P217" s="15"/>
    </row>
    <row r="218" spans="16:16" ht="15.75" customHeight="1" x14ac:dyDescent="0.25">
      <c r="P218" s="15"/>
    </row>
    <row r="219" spans="16:16" ht="15.75" customHeight="1" x14ac:dyDescent="0.25">
      <c r="P219" s="15"/>
    </row>
    <row r="220" spans="16:16" ht="15.75" customHeight="1" x14ac:dyDescent="0.25">
      <c r="P220" s="15"/>
    </row>
    <row r="221" spans="16:16" ht="15.75" customHeight="1" x14ac:dyDescent="0.25">
      <c r="P221" s="15"/>
    </row>
    <row r="222" spans="16:16" ht="15.75" customHeight="1" x14ac:dyDescent="0.25">
      <c r="P222" s="15"/>
    </row>
    <row r="223" spans="16:16" ht="15.75" customHeight="1" x14ac:dyDescent="0.25">
      <c r="P223" s="15"/>
    </row>
    <row r="224" spans="16:16" ht="15.75" customHeight="1" x14ac:dyDescent="0.25">
      <c r="P224" s="15"/>
    </row>
    <row r="225" spans="16:16" ht="15.75" customHeight="1" x14ac:dyDescent="0.25">
      <c r="P225" s="15"/>
    </row>
    <row r="226" spans="16:16" ht="15.75" customHeight="1" x14ac:dyDescent="0.25">
      <c r="P226" s="15"/>
    </row>
    <row r="227" spans="16:16" ht="15.75" customHeight="1" x14ac:dyDescent="0.25">
      <c r="P227" s="15"/>
    </row>
    <row r="228" spans="16:16" ht="15.75" customHeight="1" x14ac:dyDescent="0.25">
      <c r="P228" s="15"/>
    </row>
    <row r="229" spans="16:16" ht="15.75" customHeight="1" x14ac:dyDescent="0.25">
      <c r="P229" s="15"/>
    </row>
    <row r="230" spans="16:16" ht="15.75" customHeight="1" x14ac:dyDescent="0.25">
      <c r="P230" s="15"/>
    </row>
    <row r="231" spans="16:16" ht="15.75" customHeight="1" x14ac:dyDescent="0.25">
      <c r="P231" s="15"/>
    </row>
    <row r="232" spans="16:16" ht="15.75" customHeight="1" x14ac:dyDescent="0.25">
      <c r="P232" s="15"/>
    </row>
    <row r="233" spans="16:16" ht="15.75" customHeight="1" x14ac:dyDescent="0.25">
      <c r="P233" s="15"/>
    </row>
    <row r="234" spans="16:16" ht="15.75" customHeight="1" x14ac:dyDescent="0.25">
      <c r="P234" s="15"/>
    </row>
    <row r="235" spans="16:16" ht="15.75" customHeight="1" x14ac:dyDescent="0.25">
      <c r="P235" s="15"/>
    </row>
    <row r="236" spans="16:16" ht="15.75" customHeight="1" x14ac:dyDescent="0.25">
      <c r="P236" s="15"/>
    </row>
    <row r="237" spans="16:16" ht="15.75" customHeight="1" x14ac:dyDescent="0.25">
      <c r="P237" s="15"/>
    </row>
    <row r="238" spans="16:16" ht="15.75" customHeight="1" x14ac:dyDescent="0.25">
      <c r="P238" s="15"/>
    </row>
    <row r="239" spans="16:16" ht="15.75" customHeight="1" x14ac:dyDescent="0.25">
      <c r="P239" s="15"/>
    </row>
    <row r="240" spans="16:16" ht="15.75" customHeight="1" x14ac:dyDescent="0.25">
      <c r="P240" s="15"/>
    </row>
    <row r="241" spans="16:16" ht="15.75" customHeight="1" x14ac:dyDescent="0.25">
      <c r="P241" s="15"/>
    </row>
    <row r="242" spans="16:16" ht="15.75" customHeight="1" x14ac:dyDescent="0.25">
      <c r="P242" s="15"/>
    </row>
    <row r="243" spans="16:16" ht="15.75" customHeight="1" x14ac:dyDescent="0.25">
      <c r="P243" s="15"/>
    </row>
    <row r="244" spans="16:16" ht="15.75" customHeight="1" x14ac:dyDescent="0.25">
      <c r="P244" s="15"/>
    </row>
    <row r="245" spans="16:16" ht="15.75" customHeight="1" x14ac:dyDescent="0.25">
      <c r="P245" s="15"/>
    </row>
    <row r="246" spans="16:16" ht="15.75" customHeight="1" x14ac:dyDescent="0.25">
      <c r="P246" s="15"/>
    </row>
    <row r="247" spans="16:16" ht="15.75" customHeight="1" x14ac:dyDescent="0.25">
      <c r="P247" s="15"/>
    </row>
    <row r="248" spans="16:16" ht="15.75" customHeight="1" x14ac:dyDescent="0.25">
      <c r="P248" s="15"/>
    </row>
    <row r="249" spans="16:16" ht="15.75" customHeight="1" x14ac:dyDescent="0.25">
      <c r="P249" s="15"/>
    </row>
    <row r="250" spans="16:16" ht="15.75" customHeight="1" x14ac:dyDescent="0.25">
      <c r="P250" s="15"/>
    </row>
    <row r="251" spans="16:16" ht="15.75" customHeight="1" x14ac:dyDescent="0.25">
      <c r="P251" s="15"/>
    </row>
    <row r="252" spans="16:16" ht="15.75" customHeight="1" x14ac:dyDescent="0.25">
      <c r="P252" s="15"/>
    </row>
    <row r="253" spans="16:16" ht="15.75" customHeight="1" x14ac:dyDescent="0.25">
      <c r="P253" s="15"/>
    </row>
    <row r="254" spans="16:16" ht="15.75" customHeight="1" x14ac:dyDescent="0.25">
      <c r="P254" s="15"/>
    </row>
    <row r="255" spans="16:16" ht="15.75" customHeight="1" x14ac:dyDescent="0.25">
      <c r="P255" s="15"/>
    </row>
    <row r="256" spans="16:16" ht="15.75" customHeight="1" x14ac:dyDescent="0.25">
      <c r="P256" s="15"/>
    </row>
    <row r="257" spans="16:16" ht="15.75" customHeight="1" x14ac:dyDescent="0.25">
      <c r="P257" s="15"/>
    </row>
    <row r="258" spans="16:16" ht="15.75" customHeight="1" x14ac:dyDescent="0.25">
      <c r="P258" s="15"/>
    </row>
    <row r="259" spans="16:16" ht="15.75" customHeight="1" x14ac:dyDescent="0.25">
      <c r="P259" s="15"/>
    </row>
    <row r="260" spans="16:16" ht="15.75" customHeight="1" x14ac:dyDescent="0.25">
      <c r="P260" s="15"/>
    </row>
    <row r="261" spans="16:16" ht="15.75" customHeight="1" x14ac:dyDescent="0.25">
      <c r="P261" s="15"/>
    </row>
    <row r="262" spans="16:16" ht="15.75" customHeight="1" x14ac:dyDescent="0.25">
      <c r="P262" s="15"/>
    </row>
    <row r="263" spans="16:16" ht="15.75" customHeight="1" x14ac:dyDescent="0.25">
      <c r="P263" s="15"/>
    </row>
    <row r="264" spans="16:16" ht="15.75" customHeight="1" x14ac:dyDescent="0.25">
      <c r="P264" s="15"/>
    </row>
    <row r="265" spans="16:16" ht="15.75" customHeight="1" x14ac:dyDescent="0.25">
      <c r="P265" s="15"/>
    </row>
    <row r="266" spans="16:16" ht="15.75" customHeight="1" x14ac:dyDescent="0.25">
      <c r="P266" s="15"/>
    </row>
    <row r="267" spans="16:16" ht="15.75" customHeight="1" x14ac:dyDescent="0.25">
      <c r="P267" s="15"/>
    </row>
    <row r="268" spans="16:16" ht="15.75" customHeight="1" x14ac:dyDescent="0.25">
      <c r="P268" s="15"/>
    </row>
    <row r="269" spans="16:16" ht="15.75" customHeight="1" x14ac:dyDescent="0.25">
      <c r="P269" s="15"/>
    </row>
    <row r="270" spans="16:16" ht="15.75" customHeight="1" x14ac:dyDescent="0.25">
      <c r="P270" s="15"/>
    </row>
    <row r="271" spans="16:16" ht="15.75" customHeight="1" x14ac:dyDescent="0.25">
      <c r="P271" s="15"/>
    </row>
    <row r="272" spans="16:16" ht="15.75" customHeight="1" x14ac:dyDescent="0.25">
      <c r="P272" s="15"/>
    </row>
    <row r="273" spans="16:16" ht="15.75" customHeight="1" x14ac:dyDescent="0.25">
      <c r="P273" s="15"/>
    </row>
    <row r="274" spans="16:16" ht="15.75" customHeight="1" x14ac:dyDescent="0.25">
      <c r="P274" s="15"/>
    </row>
    <row r="275" spans="16:16" ht="15.75" customHeight="1" x14ac:dyDescent="0.25">
      <c r="P275" s="15"/>
    </row>
    <row r="276" spans="16:16" ht="15.75" customHeight="1" x14ac:dyDescent="0.25">
      <c r="P276" s="15"/>
    </row>
    <row r="277" spans="16:16" ht="15.75" customHeight="1" x14ac:dyDescent="0.25">
      <c r="P277" s="15"/>
    </row>
    <row r="278" spans="16:16" ht="15.75" customHeight="1" x14ac:dyDescent="0.25">
      <c r="P278" s="15"/>
    </row>
    <row r="279" spans="16:16" ht="15.75" customHeight="1" x14ac:dyDescent="0.25">
      <c r="P279" s="15"/>
    </row>
    <row r="280" spans="16:16" ht="15.75" customHeight="1" x14ac:dyDescent="0.25">
      <c r="P280" s="15"/>
    </row>
    <row r="281" spans="16:16" ht="15.75" customHeight="1" x14ac:dyDescent="0.25">
      <c r="P281" s="15"/>
    </row>
    <row r="282" spans="16:16" ht="15.75" customHeight="1" x14ac:dyDescent="0.25">
      <c r="P282" s="15"/>
    </row>
    <row r="283" spans="16:16" ht="15.75" customHeight="1" x14ac:dyDescent="0.25">
      <c r="P283" s="15"/>
    </row>
    <row r="284" spans="16:16" ht="15.75" customHeight="1" x14ac:dyDescent="0.25">
      <c r="P284" s="15"/>
    </row>
    <row r="285" spans="16:16" ht="15.75" customHeight="1" x14ac:dyDescent="0.25">
      <c r="P285" s="15"/>
    </row>
    <row r="286" spans="16:16" ht="15.75" customHeight="1" x14ac:dyDescent="0.25">
      <c r="P286" s="15"/>
    </row>
    <row r="287" spans="16:16" ht="15.75" customHeight="1" x14ac:dyDescent="0.25">
      <c r="P287" s="15"/>
    </row>
    <row r="288" spans="16:16" ht="15.75" customHeight="1" x14ac:dyDescent="0.25">
      <c r="P288" s="15"/>
    </row>
    <row r="289" spans="16:16" ht="15.75" customHeight="1" x14ac:dyDescent="0.25">
      <c r="P289" s="15"/>
    </row>
    <row r="290" spans="16:16" ht="15.75" customHeight="1" x14ac:dyDescent="0.25">
      <c r="P290" s="15"/>
    </row>
    <row r="291" spans="16:16" ht="15.75" customHeight="1" x14ac:dyDescent="0.25">
      <c r="P291" s="15"/>
    </row>
    <row r="292" spans="16:16" ht="15.75" customHeight="1" x14ac:dyDescent="0.25">
      <c r="P292" s="15"/>
    </row>
    <row r="293" spans="16:16" ht="15.75" customHeight="1" x14ac:dyDescent="0.25">
      <c r="P293" s="15"/>
    </row>
    <row r="294" spans="16:16" ht="15.75" customHeight="1" x14ac:dyDescent="0.25">
      <c r="P294" s="15"/>
    </row>
    <row r="295" spans="16:16" ht="15.75" customHeight="1" x14ac:dyDescent="0.25">
      <c r="P295" s="15"/>
    </row>
    <row r="296" spans="16:16" ht="15.75" customHeight="1" x14ac:dyDescent="0.25">
      <c r="P296" s="15"/>
    </row>
    <row r="297" spans="16:16" ht="15.75" customHeight="1" x14ac:dyDescent="0.25">
      <c r="P297" s="15"/>
    </row>
    <row r="298" spans="16:16" ht="15.75" customHeight="1" x14ac:dyDescent="0.25">
      <c r="P298" s="15"/>
    </row>
    <row r="299" spans="16:16" ht="15.75" customHeight="1" x14ac:dyDescent="0.25">
      <c r="P299" s="15"/>
    </row>
    <row r="300" spans="16:16" ht="15.75" customHeight="1" x14ac:dyDescent="0.25">
      <c r="P300" s="15"/>
    </row>
    <row r="301" spans="16:16" ht="15.75" customHeight="1" x14ac:dyDescent="0.25">
      <c r="P301" s="15"/>
    </row>
    <row r="302" spans="16:16" ht="15.75" customHeight="1" x14ac:dyDescent="0.25">
      <c r="P302" s="15"/>
    </row>
    <row r="303" spans="16:16" ht="15.75" customHeight="1" x14ac:dyDescent="0.25">
      <c r="P303" s="15"/>
    </row>
    <row r="304" spans="16:16" ht="15.75" customHeight="1" x14ac:dyDescent="0.25">
      <c r="P304" s="15"/>
    </row>
    <row r="305" spans="16:16" ht="15.75" customHeight="1" x14ac:dyDescent="0.25">
      <c r="P305" s="15"/>
    </row>
    <row r="306" spans="16:16" ht="15.75" customHeight="1" x14ac:dyDescent="0.25">
      <c r="P306" s="15"/>
    </row>
    <row r="307" spans="16:16" ht="15.75" customHeight="1" x14ac:dyDescent="0.25">
      <c r="P307" s="15"/>
    </row>
    <row r="308" spans="16:16" ht="15.75" customHeight="1" x14ac:dyDescent="0.25">
      <c r="P308" s="15"/>
    </row>
    <row r="309" spans="16:16" ht="15.75" customHeight="1" x14ac:dyDescent="0.25">
      <c r="P309" s="15"/>
    </row>
    <row r="310" spans="16:16" ht="15.75" customHeight="1" x14ac:dyDescent="0.25">
      <c r="P310" s="15"/>
    </row>
    <row r="311" spans="16:16" ht="15.75" customHeight="1" x14ac:dyDescent="0.25">
      <c r="P311" s="15"/>
    </row>
    <row r="312" spans="16:16" ht="15.75" customHeight="1" x14ac:dyDescent="0.25">
      <c r="P312" s="15"/>
    </row>
    <row r="313" spans="16:16" ht="15.75" customHeight="1" x14ac:dyDescent="0.25">
      <c r="P313" s="15"/>
    </row>
    <row r="314" spans="16:16" ht="15.75" customHeight="1" x14ac:dyDescent="0.25">
      <c r="P314" s="15"/>
    </row>
    <row r="315" spans="16:16" ht="15.75" customHeight="1" x14ac:dyDescent="0.25">
      <c r="P315" s="15"/>
    </row>
    <row r="316" spans="16:16" ht="15.75" customHeight="1" x14ac:dyDescent="0.25">
      <c r="P316" s="15"/>
    </row>
    <row r="317" spans="16:16" ht="15.75" customHeight="1" x14ac:dyDescent="0.25">
      <c r="P317" s="15"/>
    </row>
    <row r="318" spans="16:16" ht="15.75" customHeight="1" x14ac:dyDescent="0.25">
      <c r="P318" s="15"/>
    </row>
    <row r="319" spans="16:16" ht="15.75" customHeight="1" x14ac:dyDescent="0.25">
      <c r="P319" s="15"/>
    </row>
    <row r="320" spans="16:16" ht="15.75" customHeight="1" x14ac:dyDescent="0.25">
      <c r="P320" s="15"/>
    </row>
    <row r="321" spans="16:16" ht="15.75" customHeight="1" x14ac:dyDescent="0.25">
      <c r="P321" s="15"/>
    </row>
    <row r="322" spans="16:16" ht="15.75" customHeight="1" x14ac:dyDescent="0.25">
      <c r="P322" s="15"/>
    </row>
    <row r="323" spans="16:16" ht="15.75" customHeight="1" x14ac:dyDescent="0.25">
      <c r="P323" s="15"/>
    </row>
    <row r="324" spans="16:16" ht="15.75" customHeight="1" x14ac:dyDescent="0.25">
      <c r="P324" s="15"/>
    </row>
    <row r="325" spans="16:16" ht="15.75" customHeight="1" x14ac:dyDescent="0.25">
      <c r="P325" s="15"/>
    </row>
    <row r="326" spans="16:16" ht="15.75" customHeight="1" x14ac:dyDescent="0.25">
      <c r="P326" s="15"/>
    </row>
    <row r="327" spans="16:16" ht="15.75" customHeight="1" x14ac:dyDescent="0.25">
      <c r="P327" s="15"/>
    </row>
    <row r="328" spans="16:16" ht="15.75" customHeight="1" x14ac:dyDescent="0.25">
      <c r="P328" s="15"/>
    </row>
    <row r="329" spans="16:16" ht="15.75" customHeight="1" x14ac:dyDescent="0.25">
      <c r="P329" s="15"/>
    </row>
    <row r="330" spans="16:16" ht="15.75" customHeight="1" x14ac:dyDescent="0.25">
      <c r="P330" s="15"/>
    </row>
    <row r="331" spans="16:16" ht="15.75" customHeight="1" x14ac:dyDescent="0.25">
      <c r="P331" s="15"/>
    </row>
    <row r="332" spans="16:16" ht="15.75" customHeight="1" x14ac:dyDescent="0.25">
      <c r="P332" s="15"/>
    </row>
    <row r="333" spans="16:16" ht="15.75" customHeight="1" x14ac:dyDescent="0.25">
      <c r="P333" s="15"/>
    </row>
    <row r="334" spans="16:16" ht="15.75" customHeight="1" x14ac:dyDescent="0.25">
      <c r="P334" s="15"/>
    </row>
    <row r="335" spans="16:16" ht="15.75" customHeight="1" x14ac:dyDescent="0.25">
      <c r="P335" s="15"/>
    </row>
    <row r="336" spans="16:16" ht="15.75" customHeight="1" x14ac:dyDescent="0.25">
      <c r="P336" s="15"/>
    </row>
    <row r="337" spans="16:16" ht="15.75" customHeight="1" x14ac:dyDescent="0.25">
      <c r="P337" s="15"/>
    </row>
    <row r="338" spans="16:16" ht="15.75" customHeight="1" x14ac:dyDescent="0.25">
      <c r="P338" s="15"/>
    </row>
    <row r="339" spans="16:16" ht="15.75" customHeight="1" x14ac:dyDescent="0.25">
      <c r="P339" s="15"/>
    </row>
    <row r="340" spans="16:16" ht="15.75" customHeight="1" x14ac:dyDescent="0.25">
      <c r="P340" s="15"/>
    </row>
    <row r="341" spans="16:16" ht="15.75" customHeight="1" x14ac:dyDescent="0.25">
      <c r="P341" s="15"/>
    </row>
    <row r="342" spans="16:16" ht="15.75" customHeight="1" x14ac:dyDescent="0.25">
      <c r="P342" s="15"/>
    </row>
    <row r="343" spans="16:16" ht="15.75" customHeight="1" x14ac:dyDescent="0.25">
      <c r="P343" s="15"/>
    </row>
    <row r="344" spans="16:16" ht="15.75" customHeight="1" x14ac:dyDescent="0.25">
      <c r="P344" s="15"/>
    </row>
    <row r="345" spans="16:16" ht="15.75" customHeight="1" x14ac:dyDescent="0.25">
      <c r="P345" s="15"/>
    </row>
    <row r="346" spans="16:16" ht="15.75" customHeight="1" x14ac:dyDescent="0.25">
      <c r="P346" s="15"/>
    </row>
    <row r="347" spans="16:16" ht="15.75" customHeight="1" x14ac:dyDescent="0.25">
      <c r="P347" s="15"/>
    </row>
    <row r="348" spans="16:16" ht="15.75" customHeight="1" x14ac:dyDescent="0.25">
      <c r="P348" s="15"/>
    </row>
    <row r="349" spans="16:16" ht="15.75" customHeight="1" x14ac:dyDescent="0.25">
      <c r="P349" s="15"/>
    </row>
    <row r="350" spans="16:16" ht="15.75" customHeight="1" x14ac:dyDescent="0.25">
      <c r="P350" s="15"/>
    </row>
    <row r="351" spans="16:16" ht="15.75" customHeight="1" x14ac:dyDescent="0.25">
      <c r="P351" s="15"/>
    </row>
    <row r="352" spans="16:16" ht="15.75" customHeight="1" x14ac:dyDescent="0.25">
      <c r="P352" s="15"/>
    </row>
    <row r="353" spans="16:16" ht="15.75" customHeight="1" x14ac:dyDescent="0.25">
      <c r="P353" s="15"/>
    </row>
    <row r="354" spans="16:16" ht="15.75" customHeight="1" x14ac:dyDescent="0.25">
      <c r="P354" s="15"/>
    </row>
    <row r="355" spans="16:16" ht="15.75" customHeight="1" x14ac:dyDescent="0.25">
      <c r="P355" s="15"/>
    </row>
    <row r="356" spans="16:16" ht="15.75" customHeight="1" x14ac:dyDescent="0.25">
      <c r="P356" s="15"/>
    </row>
    <row r="357" spans="16:16" ht="15.75" customHeight="1" x14ac:dyDescent="0.25">
      <c r="P357" s="15"/>
    </row>
    <row r="358" spans="16:16" ht="15.75" customHeight="1" x14ac:dyDescent="0.25">
      <c r="P358" s="15"/>
    </row>
    <row r="359" spans="16:16" ht="15.75" customHeight="1" x14ac:dyDescent="0.25">
      <c r="P359" s="15"/>
    </row>
    <row r="360" spans="16:16" ht="15.75" customHeight="1" x14ac:dyDescent="0.25">
      <c r="P360" s="15"/>
    </row>
    <row r="361" spans="16:16" ht="15.75" customHeight="1" x14ac:dyDescent="0.25">
      <c r="P361" s="15"/>
    </row>
    <row r="362" spans="16:16" ht="15.75" customHeight="1" x14ac:dyDescent="0.25">
      <c r="P362" s="15"/>
    </row>
    <row r="363" spans="16:16" ht="15.75" customHeight="1" x14ac:dyDescent="0.25">
      <c r="P363" s="15"/>
    </row>
    <row r="364" spans="16:16" ht="15.75" customHeight="1" x14ac:dyDescent="0.25">
      <c r="P364" s="15"/>
    </row>
    <row r="365" spans="16:16" ht="15.75" customHeight="1" x14ac:dyDescent="0.25">
      <c r="P365" s="15"/>
    </row>
    <row r="366" spans="16:16" ht="15.75" customHeight="1" x14ac:dyDescent="0.25">
      <c r="P366" s="15"/>
    </row>
    <row r="367" spans="16:16" ht="15.75" customHeight="1" x14ac:dyDescent="0.25">
      <c r="P367" s="15"/>
    </row>
    <row r="368" spans="16:16" ht="15.75" customHeight="1" x14ac:dyDescent="0.25">
      <c r="P368" s="15"/>
    </row>
    <row r="369" spans="16:16" ht="15.75" customHeight="1" x14ac:dyDescent="0.25">
      <c r="P369" s="15"/>
    </row>
    <row r="370" spans="16:16" ht="15.75" customHeight="1" x14ac:dyDescent="0.25">
      <c r="P370" s="15"/>
    </row>
    <row r="371" spans="16:16" ht="15.75" customHeight="1" x14ac:dyDescent="0.25">
      <c r="P371" s="15"/>
    </row>
    <row r="372" spans="16:16" ht="15.75" customHeight="1" x14ac:dyDescent="0.25">
      <c r="P372" s="15"/>
    </row>
    <row r="373" spans="16:16" ht="15.75" customHeight="1" x14ac:dyDescent="0.25">
      <c r="P373" s="15"/>
    </row>
    <row r="374" spans="16:16" ht="15.75" customHeight="1" x14ac:dyDescent="0.25">
      <c r="P374" s="15"/>
    </row>
    <row r="375" spans="16:16" ht="15.75" customHeight="1" x14ac:dyDescent="0.25">
      <c r="P375" s="15"/>
    </row>
    <row r="376" spans="16:16" ht="15.75" customHeight="1" x14ac:dyDescent="0.25">
      <c r="P376" s="15"/>
    </row>
    <row r="377" spans="16:16" ht="15.75" customHeight="1" x14ac:dyDescent="0.25">
      <c r="P377" s="15"/>
    </row>
    <row r="378" spans="16:16" ht="15.75" customHeight="1" x14ac:dyDescent="0.25">
      <c r="P378" s="15"/>
    </row>
    <row r="379" spans="16:16" ht="15.75" customHeight="1" x14ac:dyDescent="0.25">
      <c r="P379" s="15"/>
    </row>
    <row r="380" spans="16:16" ht="15.75" customHeight="1" x14ac:dyDescent="0.25">
      <c r="P380" s="15"/>
    </row>
    <row r="381" spans="16:16" ht="15.75" customHeight="1" x14ac:dyDescent="0.25">
      <c r="P381" s="15"/>
    </row>
    <row r="382" spans="16:16" ht="15.75" customHeight="1" x14ac:dyDescent="0.25">
      <c r="P382" s="15"/>
    </row>
    <row r="383" spans="16:16" ht="15.75" customHeight="1" x14ac:dyDescent="0.25">
      <c r="P383" s="15"/>
    </row>
    <row r="384" spans="16:16" ht="15.75" customHeight="1" x14ac:dyDescent="0.25">
      <c r="P384" s="15"/>
    </row>
    <row r="385" spans="16:16" ht="15.75" customHeight="1" x14ac:dyDescent="0.25">
      <c r="P385" s="15"/>
    </row>
    <row r="386" spans="16:16" ht="15.75" customHeight="1" x14ac:dyDescent="0.25">
      <c r="P386" s="15"/>
    </row>
    <row r="387" spans="16:16" ht="15.75" customHeight="1" x14ac:dyDescent="0.25">
      <c r="P387" s="15"/>
    </row>
    <row r="388" spans="16:16" ht="15.75" customHeight="1" x14ac:dyDescent="0.25">
      <c r="P388" s="15"/>
    </row>
    <row r="389" spans="16:16" ht="15.75" customHeight="1" x14ac:dyDescent="0.25">
      <c r="P389" s="15"/>
    </row>
    <row r="390" spans="16:16" ht="15.75" customHeight="1" x14ac:dyDescent="0.25">
      <c r="P390" s="15"/>
    </row>
    <row r="391" spans="16:16" ht="15.75" customHeight="1" x14ac:dyDescent="0.25">
      <c r="P391" s="15"/>
    </row>
    <row r="392" spans="16:16" ht="15.75" customHeight="1" x14ac:dyDescent="0.25">
      <c r="P392" s="15"/>
    </row>
    <row r="393" spans="16:16" ht="15.75" customHeight="1" x14ac:dyDescent="0.25">
      <c r="P393" s="15"/>
    </row>
    <row r="394" spans="16:16" ht="15.75" customHeight="1" x14ac:dyDescent="0.25">
      <c r="P394" s="15"/>
    </row>
    <row r="395" spans="16:16" ht="15.75" customHeight="1" x14ac:dyDescent="0.25">
      <c r="P395" s="15"/>
    </row>
    <row r="396" spans="16:16" ht="15.75" customHeight="1" x14ac:dyDescent="0.25">
      <c r="P396" s="15"/>
    </row>
    <row r="397" spans="16:16" ht="15.75" customHeight="1" x14ac:dyDescent="0.25">
      <c r="P397" s="15"/>
    </row>
    <row r="398" spans="16:16" ht="15.75" customHeight="1" x14ac:dyDescent="0.25">
      <c r="P398" s="15"/>
    </row>
    <row r="399" spans="16:16" ht="15.75" customHeight="1" x14ac:dyDescent="0.25">
      <c r="P399" s="15"/>
    </row>
    <row r="400" spans="16:16" ht="15.75" customHeight="1" x14ac:dyDescent="0.25">
      <c r="P400" s="15"/>
    </row>
    <row r="401" spans="16:16" ht="15.75" customHeight="1" x14ac:dyDescent="0.25">
      <c r="P401" s="15"/>
    </row>
    <row r="402" spans="16:16" ht="15.75" customHeight="1" x14ac:dyDescent="0.25">
      <c r="P402" s="15"/>
    </row>
    <row r="403" spans="16:16" ht="15.75" customHeight="1" x14ac:dyDescent="0.25">
      <c r="P403" s="15"/>
    </row>
    <row r="404" spans="16:16" ht="15.75" customHeight="1" x14ac:dyDescent="0.25">
      <c r="P404" s="15"/>
    </row>
    <row r="405" spans="16:16" ht="15.75" customHeight="1" x14ac:dyDescent="0.25">
      <c r="P405" s="15"/>
    </row>
    <row r="406" spans="16:16" ht="15.75" customHeight="1" x14ac:dyDescent="0.25">
      <c r="P406" s="15"/>
    </row>
    <row r="407" spans="16:16" ht="15.75" customHeight="1" x14ac:dyDescent="0.25">
      <c r="P407" s="15"/>
    </row>
    <row r="408" spans="16:16" ht="15.75" customHeight="1" x14ac:dyDescent="0.25">
      <c r="P408" s="15"/>
    </row>
    <row r="409" spans="16:16" ht="15.75" customHeight="1" x14ac:dyDescent="0.25">
      <c r="P409" s="15"/>
    </row>
    <row r="410" spans="16:16" ht="15.75" customHeight="1" x14ac:dyDescent="0.25">
      <c r="P410" s="15"/>
    </row>
    <row r="411" spans="16:16" ht="15.75" customHeight="1" x14ac:dyDescent="0.25">
      <c r="P411" s="15"/>
    </row>
    <row r="412" spans="16:16" ht="15.75" customHeight="1" x14ac:dyDescent="0.25">
      <c r="P412" s="15"/>
    </row>
    <row r="413" spans="16:16" ht="15.75" customHeight="1" x14ac:dyDescent="0.25">
      <c r="P413" s="15"/>
    </row>
    <row r="414" spans="16:16" ht="15.75" customHeight="1" x14ac:dyDescent="0.25">
      <c r="P414" s="15"/>
    </row>
    <row r="415" spans="16:16" ht="15.75" customHeight="1" x14ac:dyDescent="0.25">
      <c r="P415" s="15"/>
    </row>
    <row r="416" spans="16:16" ht="15.75" customHeight="1" x14ac:dyDescent="0.25">
      <c r="P416" s="15"/>
    </row>
    <row r="417" spans="16:16" ht="15.75" customHeight="1" x14ac:dyDescent="0.25">
      <c r="P417" s="15"/>
    </row>
    <row r="418" spans="16:16" ht="15.75" customHeight="1" x14ac:dyDescent="0.25">
      <c r="P418" s="15"/>
    </row>
    <row r="419" spans="16:16" ht="15.75" customHeight="1" x14ac:dyDescent="0.25">
      <c r="P419" s="15"/>
    </row>
    <row r="420" spans="16:16" ht="15.75" customHeight="1" x14ac:dyDescent="0.25">
      <c r="P420" s="15"/>
    </row>
    <row r="421" spans="16:16" ht="15.75" customHeight="1" x14ac:dyDescent="0.25">
      <c r="P421" s="15"/>
    </row>
    <row r="422" spans="16:16" ht="15.75" customHeight="1" x14ac:dyDescent="0.25">
      <c r="P422" s="15"/>
    </row>
    <row r="423" spans="16:16" ht="15.75" customHeight="1" x14ac:dyDescent="0.25">
      <c r="P423" s="15"/>
    </row>
    <row r="424" spans="16:16" ht="15.75" customHeight="1" x14ac:dyDescent="0.25">
      <c r="P424" s="15"/>
    </row>
    <row r="425" spans="16:16" ht="15.75" customHeight="1" x14ac:dyDescent="0.25">
      <c r="P425" s="15"/>
    </row>
    <row r="426" spans="16:16" ht="15.75" customHeight="1" x14ac:dyDescent="0.25">
      <c r="P426" s="15"/>
    </row>
    <row r="427" spans="16:16" ht="15.75" customHeight="1" x14ac:dyDescent="0.25">
      <c r="P427" s="15"/>
    </row>
    <row r="428" spans="16:16" ht="15.75" customHeight="1" x14ac:dyDescent="0.25">
      <c r="P428" s="15"/>
    </row>
    <row r="429" spans="16:16" ht="15.75" customHeight="1" x14ac:dyDescent="0.25">
      <c r="P429" s="15"/>
    </row>
    <row r="430" spans="16:16" ht="15.75" customHeight="1" x14ac:dyDescent="0.25">
      <c r="P430" s="15"/>
    </row>
    <row r="431" spans="16:16" ht="15.75" customHeight="1" x14ac:dyDescent="0.25">
      <c r="P431" s="15"/>
    </row>
    <row r="432" spans="16:16" ht="15.75" customHeight="1" x14ac:dyDescent="0.25">
      <c r="P432" s="15"/>
    </row>
    <row r="433" spans="16:16" ht="15.75" customHeight="1" x14ac:dyDescent="0.25">
      <c r="P433" s="15"/>
    </row>
    <row r="434" spans="16:16" ht="15.75" customHeight="1" x14ac:dyDescent="0.25">
      <c r="P434" s="15"/>
    </row>
    <row r="435" spans="16:16" ht="15.75" customHeight="1" x14ac:dyDescent="0.25">
      <c r="P435" s="15"/>
    </row>
    <row r="436" spans="16:16" ht="15.75" customHeight="1" x14ac:dyDescent="0.25">
      <c r="P436" s="15"/>
    </row>
    <row r="437" spans="16:16" ht="15.75" customHeight="1" x14ac:dyDescent="0.25">
      <c r="P437" s="15"/>
    </row>
    <row r="438" spans="16:16" ht="15.75" customHeight="1" x14ac:dyDescent="0.25">
      <c r="P438" s="15"/>
    </row>
    <row r="439" spans="16:16" ht="15.75" customHeight="1" x14ac:dyDescent="0.25">
      <c r="P439" s="15"/>
    </row>
    <row r="440" spans="16:16" ht="15.75" customHeight="1" x14ac:dyDescent="0.25">
      <c r="P440" s="15"/>
    </row>
    <row r="441" spans="16:16" ht="15.75" customHeight="1" x14ac:dyDescent="0.25">
      <c r="P441" s="15"/>
    </row>
    <row r="442" spans="16:16" ht="15.75" customHeight="1" x14ac:dyDescent="0.25">
      <c r="P442" s="15"/>
    </row>
    <row r="443" spans="16:16" ht="15.75" customHeight="1" x14ac:dyDescent="0.25">
      <c r="P443" s="15"/>
    </row>
    <row r="444" spans="16:16" ht="15.75" customHeight="1" x14ac:dyDescent="0.25">
      <c r="P444" s="15"/>
    </row>
    <row r="445" spans="16:16" ht="15.75" customHeight="1" x14ac:dyDescent="0.25">
      <c r="P445" s="15"/>
    </row>
    <row r="446" spans="16:16" ht="15.75" customHeight="1" x14ac:dyDescent="0.25">
      <c r="P446" s="15"/>
    </row>
    <row r="447" spans="16:16" ht="15.75" customHeight="1" x14ac:dyDescent="0.25">
      <c r="P447" s="15"/>
    </row>
    <row r="448" spans="16:16" ht="15.75" customHeight="1" x14ac:dyDescent="0.25">
      <c r="P448" s="15"/>
    </row>
    <row r="449" spans="16:16" ht="15.75" customHeight="1" x14ac:dyDescent="0.25">
      <c r="P449" s="15"/>
    </row>
    <row r="450" spans="16:16" ht="15.75" customHeight="1" x14ac:dyDescent="0.25">
      <c r="P450" s="15"/>
    </row>
    <row r="451" spans="16:16" ht="15.75" customHeight="1" x14ac:dyDescent="0.25">
      <c r="P451" s="15"/>
    </row>
    <row r="452" spans="16:16" ht="15.75" customHeight="1" x14ac:dyDescent="0.25">
      <c r="P452" s="15"/>
    </row>
    <row r="453" spans="16:16" ht="15.75" customHeight="1" x14ac:dyDescent="0.25">
      <c r="P453" s="15"/>
    </row>
    <row r="454" spans="16:16" ht="15.75" customHeight="1" x14ac:dyDescent="0.25">
      <c r="P454" s="15"/>
    </row>
    <row r="455" spans="16:16" ht="15.75" customHeight="1" x14ac:dyDescent="0.25">
      <c r="P455" s="15"/>
    </row>
    <row r="456" spans="16:16" ht="15.75" customHeight="1" x14ac:dyDescent="0.25">
      <c r="P456" s="15"/>
    </row>
    <row r="457" spans="16:16" ht="15.75" customHeight="1" x14ac:dyDescent="0.25">
      <c r="P457" s="15"/>
    </row>
    <row r="458" spans="16:16" ht="15.75" customHeight="1" x14ac:dyDescent="0.25">
      <c r="P458" s="15"/>
    </row>
    <row r="459" spans="16:16" ht="15.75" customHeight="1" x14ac:dyDescent="0.25">
      <c r="P459" s="15"/>
    </row>
    <row r="460" spans="16:16" ht="15.75" customHeight="1" x14ac:dyDescent="0.25">
      <c r="P460" s="15"/>
    </row>
    <row r="461" spans="16:16" ht="15.75" customHeight="1" x14ac:dyDescent="0.25">
      <c r="P461" s="15"/>
    </row>
    <row r="462" spans="16:16" ht="15.75" customHeight="1" x14ac:dyDescent="0.25">
      <c r="P462" s="15"/>
    </row>
    <row r="463" spans="16:16" ht="15.75" customHeight="1" x14ac:dyDescent="0.25">
      <c r="P463" s="15"/>
    </row>
    <row r="464" spans="16:16" ht="15.75" customHeight="1" x14ac:dyDescent="0.25">
      <c r="P464" s="15"/>
    </row>
    <row r="465" spans="16:16" ht="15.75" customHeight="1" x14ac:dyDescent="0.25">
      <c r="P465" s="15"/>
    </row>
    <row r="466" spans="16:16" ht="15.75" customHeight="1" x14ac:dyDescent="0.25">
      <c r="P466" s="15"/>
    </row>
    <row r="467" spans="16:16" ht="15.75" customHeight="1" x14ac:dyDescent="0.25">
      <c r="P467" s="15"/>
    </row>
    <row r="468" spans="16:16" ht="15.75" customHeight="1" x14ac:dyDescent="0.25">
      <c r="P468" s="15"/>
    </row>
    <row r="469" spans="16:16" ht="15.75" customHeight="1" x14ac:dyDescent="0.25">
      <c r="P469" s="15"/>
    </row>
    <row r="470" spans="16:16" ht="15.75" customHeight="1" x14ac:dyDescent="0.25">
      <c r="P470" s="15"/>
    </row>
    <row r="471" spans="16:16" ht="15.75" customHeight="1" x14ac:dyDescent="0.25">
      <c r="P471" s="15"/>
    </row>
    <row r="472" spans="16:16" ht="15.75" customHeight="1" x14ac:dyDescent="0.25">
      <c r="P472" s="15"/>
    </row>
    <row r="473" spans="16:16" ht="15.75" customHeight="1" x14ac:dyDescent="0.25">
      <c r="P473" s="15"/>
    </row>
    <row r="474" spans="16:16" ht="15.75" customHeight="1" x14ac:dyDescent="0.25">
      <c r="P474" s="15"/>
    </row>
    <row r="475" spans="16:16" ht="15.75" customHeight="1" x14ac:dyDescent="0.25">
      <c r="P475" s="15"/>
    </row>
    <row r="476" spans="16:16" ht="15.75" customHeight="1" x14ac:dyDescent="0.25">
      <c r="P476" s="15"/>
    </row>
    <row r="477" spans="16:16" ht="15.75" customHeight="1" x14ac:dyDescent="0.25">
      <c r="P477" s="15"/>
    </row>
    <row r="478" spans="16:16" ht="15.75" customHeight="1" x14ac:dyDescent="0.25">
      <c r="P478" s="15"/>
    </row>
    <row r="479" spans="16:16" ht="15.75" customHeight="1" x14ac:dyDescent="0.25">
      <c r="P479" s="15"/>
    </row>
    <row r="480" spans="16:16" ht="15.75" customHeight="1" x14ac:dyDescent="0.25">
      <c r="P480" s="15"/>
    </row>
    <row r="481" spans="16:16" ht="15.75" customHeight="1" x14ac:dyDescent="0.25">
      <c r="P481" s="15"/>
    </row>
    <row r="482" spans="16:16" ht="15.75" customHeight="1" x14ac:dyDescent="0.25">
      <c r="P482" s="15"/>
    </row>
    <row r="483" spans="16:16" ht="15.75" customHeight="1" x14ac:dyDescent="0.25">
      <c r="P483" s="15"/>
    </row>
    <row r="484" spans="16:16" ht="15.75" customHeight="1" x14ac:dyDescent="0.25">
      <c r="P484" s="15"/>
    </row>
    <row r="485" spans="16:16" ht="15.75" customHeight="1" x14ac:dyDescent="0.25">
      <c r="P485" s="15"/>
    </row>
    <row r="486" spans="16:16" ht="15.75" customHeight="1" x14ac:dyDescent="0.25">
      <c r="P486" s="15"/>
    </row>
    <row r="487" spans="16:16" ht="15.75" customHeight="1" x14ac:dyDescent="0.25">
      <c r="P487" s="15"/>
    </row>
    <row r="488" spans="16:16" ht="15.75" customHeight="1" x14ac:dyDescent="0.25">
      <c r="P488" s="15"/>
    </row>
    <row r="489" spans="16:16" ht="15.75" customHeight="1" x14ac:dyDescent="0.25">
      <c r="P489" s="15"/>
    </row>
    <row r="490" spans="16:16" ht="15.75" customHeight="1" x14ac:dyDescent="0.25">
      <c r="P490" s="15"/>
    </row>
    <row r="491" spans="16:16" ht="15.75" customHeight="1" x14ac:dyDescent="0.25">
      <c r="P491" s="15"/>
    </row>
    <row r="492" spans="16:16" ht="15.75" customHeight="1" x14ac:dyDescent="0.25">
      <c r="P492" s="15"/>
    </row>
    <row r="493" spans="16:16" ht="15.75" customHeight="1" x14ac:dyDescent="0.25">
      <c r="P493" s="15"/>
    </row>
    <row r="494" spans="16:16" ht="15.75" customHeight="1" x14ac:dyDescent="0.25">
      <c r="P494" s="15"/>
    </row>
    <row r="495" spans="16:16" ht="15.75" customHeight="1" x14ac:dyDescent="0.25">
      <c r="P495" s="15"/>
    </row>
    <row r="496" spans="16:16" ht="15.75" customHeight="1" x14ac:dyDescent="0.25">
      <c r="P496" s="15"/>
    </row>
    <row r="497" spans="16:16" ht="15.75" customHeight="1" x14ac:dyDescent="0.25">
      <c r="P497" s="15"/>
    </row>
    <row r="498" spans="16:16" ht="15.75" customHeight="1" x14ac:dyDescent="0.25">
      <c r="P498" s="15"/>
    </row>
    <row r="499" spans="16:16" ht="15.75" customHeight="1" x14ac:dyDescent="0.25">
      <c r="P499" s="15"/>
    </row>
    <row r="500" spans="16:16" ht="15.75" customHeight="1" x14ac:dyDescent="0.25">
      <c r="P500" s="15"/>
    </row>
    <row r="501" spans="16:16" ht="15.75" customHeight="1" x14ac:dyDescent="0.25">
      <c r="P501" s="15"/>
    </row>
    <row r="502" spans="16:16" ht="15.75" customHeight="1" x14ac:dyDescent="0.25">
      <c r="P502" s="15"/>
    </row>
    <row r="503" spans="16:16" ht="15.75" customHeight="1" x14ac:dyDescent="0.25">
      <c r="P503" s="15"/>
    </row>
    <row r="504" spans="16:16" ht="15.75" customHeight="1" x14ac:dyDescent="0.25">
      <c r="P504" s="15"/>
    </row>
    <row r="505" spans="16:16" ht="15.75" customHeight="1" x14ac:dyDescent="0.25">
      <c r="P505" s="15"/>
    </row>
    <row r="506" spans="16:16" ht="15.75" customHeight="1" x14ac:dyDescent="0.25">
      <c r="P506" s="15"/>
    </row>
    <row r="507" spans="16:16" ht="15.75" customHeight="1" x14ac:dyDescent="0.25">
      <c r="P507" s="15"/>
    </row>
    <row r="508" spans="16:16" ht="15.75" customHeight="1" x14ac:dyDescent="0.25">
      <c r="P508" s="15"/>
    </row>
    <row r="509" spans="16:16" ht="15.75" customHeight="1" x14ac:dyDescent="0.25">
      <c r="P509" s="15"/>
    </row>
    <row r="510" spans="16:16" ht="15.75" customHeight="1" x14ac:dyDescent="0.25">
      <c r="P510" s="15"/>
    </row>
    <row r="511" spans="16:16" ht="15.75" customHeight="1" x14ac:dyDescent="0.25">
      <c r="P511" s="15"/>
    </row>
    <row r="512" spans="16:16" ht="15.75" customHeight="1" x14ac:dyDescent="0.25">
      <c r="P512" s="15"/>
    </row>
    <row r="513" spans="16:16" ht="15.75" customHeight="1" x14ac:dyDescent="0.25">
      <c r="P513" s="15"/>
    </row>
    <row r="514" spans="16:16" ht="15.75" customHeight="1" x14ac:dyDescent="0.25">
      <c r="P514" s="15"/>
    </row>
    <row r="515" spans="16:16" ht="15.75" customHeight="1" x14ac:dyDescent="0.25">
      <c r="P515" s="15"/>
    </row>
    <row r="516" spans="16:16" ht="15.75" customHeight="1" x14ac:dyDescent="0.25">
      <c r="P516" s="15"/>
    </row>
    <row r="517" spans="16:16" ht="15.75" customHeight="1" x14ac:dyDescent="0.25">
      <c r="P517" s="15"/>
    </row>
    <row r="518" spans="16:16" ht="15.75" customHeight="1" x14ac:dyDescent="0.25">
      <c r="P518" s="15"/>
    </row>
    <row r="519" spans="16:16" ht="15.75" customHeight="1" x14ac:dyDescent="0.25">
      <c r="P519" s="15"/>
    </row>
    <row r="520" spans="16:16" ht="15.75" customHeight="1" x14ac:dyDescent="0.25">
      <c r="P520" s="15"/>
    </row>
    <row r="521" spans="16:16" ht="15.75" customHeight="1" x14ac:dyDescent="0.25">
      <c r="P521" s="15"/>
    </row>
    <row r="522" spans="16:16" ht="15.75" customHeight="1" x14ac:dyDescent="0.25">
      <c r="P522" s="15"/>
    </row>
    <row r="523" spans="16:16" ht="15.75" customHeight="1" x14ac:dyDescent="0.25">
      <c r="P523" s="15"/>
    </row>
    <row r="524" spans="16:16" ht="15.75" customHeight="1" x14ac:dyDescent="0.25">
      <c r="P524" s="15"/>
    </row>
    <row r="525" spans="16:16" ht="15.75" customHeight="1" x14ac:dyDescent="0.25">
      <c r="P525" s="15"/>
    </row>
    <row r="526" spans="16:16" ht="15.75" customHeight="1" x14ac:dyDescent="0.25">
      <c r="P526" s="15"/>
    </row>
    <row r="527" spans="16:16" ht="15.75" customHeight="1" x14ac:dyDescent="0.25">
      <c r="P527" s="15"/>
    </row>
    <row r="528" spans="16:16" ht="15.75" customHeight="1" x14ac:dyDescent="0.25">
      <c r="P528" s="15"/>
    </row>
    <row r="529" spans="16:16" ht="15.75" customHeight="1" x14ac:dyDescent="0.25">
      <c r="P529" s="15"/>
    </row>
    <row r="530" spans="16:16" ht="15.75" customHeight="1" x14ac:dyDescent="0.25">
      <c r="P530" s="15"/>
    </row>
    <row r="531" spans="16:16" ht="15.75" customHeight="1" x14ac:dyDescent="0.25">
      <c r="P531" s="15"/>
    </row>
    <row r="532" spans="16:16" ht="15.75" customHeight="1" x14ac:dyDescent="0.25">
      <c r="P532" s="15"/>
    </row>
    <row r="533" spans="16:16" ht="15.75" customHeight="1" x14ac:dyDescent="0.25">
      <c r="P533" s="15"/>
    </row>
    <row r="534" spans="16:16" ht="15.75" customHeight="1" x14ac:dyDescent="0.25">
      <c r="P534" s="15"/>
    </row>
    <row r="535" spans="16:16" ht="15.75" customHeight="1" x14ac:dyDescent="0.25">
      <c r="P535" s="15"/>
    </row>
    <row r="536" spans="16:16" ht="15.75" customHeight="1" x14ac:dyDescent="0.25">
      <c r="P536" s="15"/>
    </row>
    <row r="537" spans="16:16" ht="15.75" customHeight="1" x14ac:dyDescent="0.25">
      <c r="P537" s="15"/>
    </row>
    <row r="538" spans="16:16" ht="15.75" customHeight="1" x14ac:dyDescent="0.25">
      <c r="P538" s="15"/>
    </row>
    <row r="539" spans="16:16" ht="15.75" customHeight="1" x14ac:dyDescent="0.25">
      <c r="P539" s="15"/>
    </row>
    <row r="540" spans="16:16" ht="15.75" customHeight="1" x14ac:dyDescent="0.25">
      <c r="P540" s="15"/>
    </row>
    <row r="541" spans="16:16" ht="15.75" customHeight="1" x14ac:dyDescent="0.25">
      <c r="P541" s="15"/>
    </row>
    <row r="542" spans="16:16" ht="15.75" customHeight="1" x14ac:dyDescent="0.25">
      <c r="P542" s="15"/>
    </row>
    <row r="543" spans="16:16" ht="15.75" customHeight="1" x14ac:dyDescent="0.25">
      <c r="P543" s="15"/>
    </row>
    <row r="544" spans="16:16" ht="15.75" customHeight="1" x14ac:dyDescent="0.25">
      <c r="P544" s="15"/>
    </row>
    <row r="545" spans="16:16" ht="15.75" customHeight="1" x14ac:dyDescent="0.25">
      <c r="P545" s="15"/>
    </row>
    <row r="546" spans="16:16" ht="15.75" customHeight="1" x14ac:dyDescent="0.25">
      <c r="P546" s="15"/>
    </row>
    <row r="547" spans="16:16" ht="15.75" customHeight="1" x14ac:dyDescent="0.25">
      <c r="P547" s="15"/>
    </row>
    <row r="548" spans="16:16" ht="15.75" customHeight="1" x14ac:dyDescent="0.25">
      <c r="P548" s="15"/>
    </row>
    <row r="549" spans="16:16" ht="15.75" customHeight="1" x14ac:dyDescent="0.25">
      <c r="P549" s="15"/>
    </row>
    <row r="550" spans="16:16" ht="15.75" customHeight="1" x14ac:dyDescent="0.25">
      <c r="P550" s="15"/>
    </row>
    <row r="551" spans="16:16" ht="15.75" customHeight="1" x14ac:dyDescent="0.25">
      <c r="P551" s="15"/>
    </row>
    <row r="552" spans="16:16" ht="15.75" customHeight="1" x14ac:dyDescent="0.25">
      <c r="P552" s="15"/>
    </row>
    <row r="553" spans="16:16" ht="15.75" customHeight="1" x14ac:dyDescent="0.25">
      <c r="P553" s="15"/>
    </row>
    <row r="554" spans="16:16" ht="15.75" customHeight="1" x14ac:dyDescent="0.25">
      <c r="P554" s="15"/>
    </row>
    <row r="555" spans="16:16" ht="15.75" customHeight="1" x14ac:dyDescent="0.25">
      <c r="P555" s="15"/>
    </row>
    <row r="556" spans="16:16" ht="15.75" customHeight="1" x14ac:dyDescent="0.25">
      <c r="P556" s="15"/>
    </row>
    <row r="557" spans="16:16" ht="15.75" customHeight="1" x14ac:dyDescent="0.25">
      <c r="P557" s="15"/>
    </row>
    <row r="558" spans="16:16" ht="15.75" customHeight="1" x14ac:dyDescent="0.25">
      <c r="P558" s="15"/>
    </row>
    <row r="559" spans="16:16" ht="15.75" customHeight="1" x14ac:dyDescent="0.25">
      <c r="P559" s="15"/>
    </row>
    <row r="560" spans="16:16" ht="15.75" customHeight="1" x14ac:dyDescent="0.25">
      <c r="P560" s="15"/>
    </row>
    <row r="561" spans="16:16" ht="15.75" customHeight="1" x14ac:dyDescent="0.25">
      <c r="P561" s="15"/>
    </row>
    <row r="562" spans="16:16" ht="15.75" customHeight="1" x14ac:dyDescent="0.25">
      <c r="P562" s="15"/>
    </row>
    <row r="563" spans="16:16" ht="15.75" customHeight="1" x14ac:dyDescent="0.25">
      <c r="P563" s="15"/>
    </row>
    <row r="564" spans="16:16" ht="15.75" customHeight="1" x14ac:dyDescent="0.25">
      <c r="P564" s="15"/>
    </row>
    <row r="565" spans="16:16" ht="15.75" customHeight="1" x14ac:dyDescent="0.25">
      <c r="P565" s="15"/>
    </row>
    <row r="566" spans="16:16" ht="15.75" customHeight="1" x14ac:dyDescent="0.25">
      <c r="P566" s="15"/>
    </row>
    <row r="567" spans="16:16" ht="15.75" customHeight="1" x14ac:dyDescent="0.25">
      <c r="P567" s="15"/>
    </row>
    <row r="568" spans="16:16" ht="15.75" customHeight="1" x14ac:dyDescent="0.25">
      <c r="P568" s="15"/>
    </row>
    <row r="569" spans="16:16" ht="15.75" customHeight="1" x14ac:dyDescent="0.25">
      <c r="P569" s="15"/>
    </row>
    <row r="570" spans="16:16" ht="15.75" customHeight="1" x14ac:dyDescent="0.25">
      <c r="P570" s="15"/>
    </row>
    <row r="571" spans="16:16" ht="15.75" customHeight="1" x14ac:dyDescent="0.25">
      <c r="P571" s="15"/>
    </row>
    <row r="572" spans="16:16" ht="15.75" customHeight="1" x14ac:dyDescent="0.25">
      <c r="P572" s="15"/>
    </row>
    <row r="573" spans="16:16" ht="15.75" customHeight="1" x14ac:dyDescent="0.25">
      <c r="P573" s="15"/>
    </row>
    <row r="574" spans="16:16" ht="15.75" customHeight="1" x14ac:dyDescent="0.25">
      <c r="P574" s="15"/>
    </row>
    <row r="575" spans="16:16" ht="15.75" customHeight="1" x14ac:dyDescent="0.25">
      <c r="P575" s="15"/>
    </row>
    <row r="576" spans="16:16" ht="15.75" customHeight="1" x14ac:dyDescent="0.25">
      <c r="P576" s="15"/>
    </row>
    <row r="577" spans="16:16" ht="15.75" customHeight="1" x14ac:dyDescent="0.25">
      <c r="P577" s="15"/>
    </row>
    <row r="578" spans="16:16" ht="15.75" customHeight="1" x14ac:dyDescent="0.25">
      <c r="P578" s="15"/>
    </row>
    <row r="579" spans="16:16" ht="15.75" customHeight="1" x14ac:dyDescent="0.25">
      <c r="P579" s="15"/>
    </row>
    <row r="580" spans="16:16" ht="15.75" customHeight="1" x14ac:dyDescent="0.25">
      <c r="P580" s="15"/>
    </row>
    <row r="581" spans="16:16" ht="15.75" customHeight="1" x14ac:dyDescent="0.25">
      <c r="P581" s="15"/>
    </row>
    <row r="582" spans="16:16" ht="15.75" customHeight="1" x14ac:dyDescent="0.25">
      <c r="P582" s="15"/>
    </row>
    <row r="583" spans="16:16" ht="15.75" customHeight="1" x14ac:dyDescent="0.25">
      <c r="P583" s="15"/>
    </row>
    <row r="584" spans="16:16" ht="15.75" customHeight="1" x14ac:dyDescent="0.25">
      <c r="P584" s="15"/>
    </row>
    <row r="585" spans="16:16" ht="15.75" customHeight="1" x14ac:dyDescent="0.25">
      <c r="P585" s="15"/>
    </row>
    <row r="586" spans="16:16" ht="15.75" customHeight="1" x14ac:dyDescent="0.25">
      <c r="P586" s="15"/>
    </row>
    <row r="587" spans="16:16" ht="15.75" customHeight="1" x14ac:dyDescent="0.25">
      <c r="P587" s="15"/>
    </row>
    <row r="588" spans="16:16" ht="15.75" customHeight="1" x14ac:dyDescent="0.25">
      <c r="P588" s="15"/>
    </row>
    <row r="589" spans="16:16" ht="15.75" customHeight="1" x14ac:dyDescent="0.25">
      <c r="P589" s="15"/>
    </row>
    <row r="590" spans="16:16" ht="15.75" customHeight="1" x14ac:dyDescent="0.25">
      <c r="P590" s="15"/>
    </row>
    <row r="591" spans="16:16" ht="15.75" customHeight="1" x14ac:dyDescent="0.25">
      <c r="P591" s="15"/>
    </row>
    <row r="592" spans="16:16" ht="15.75" customHeight="1" x14ac:dyDescent="0.25">
      <c r="P592" s="15"/>
    </row>
    <row r="593" spans="16:16" ht="15.75" customHeight="1" x14ac:dyDescent="0.25">
      <c r="P593" s="15"/>
    </row>
    <row r="594" spans="16:16" ht="15.75" customHeight="1" x14ac:dyDescent="0.25">
      <c r="P594" s="15"/>
    </row>
    <row r="595" spans="16:16" ht="15.75" customHeight="1" x14ac:dyDescent="0.25">
      <c r="P595" s="15"/>
    </row>
    <row r="596" spans="16:16" ht="15.75" customHeight="1" x14ac:dyDescent="0.25">
      <c r="P596" s="15"/>
    </row>
    <row r="597" spans="16:16" ht="15.75" customHeight="1" x14ac:dyDescent="0.25">
      <c r="P597" s="15"/>
    </row>
    <row r="598" spans="16:16" ht="15.75" customHeight="1" x14ac:dyDescent="0.25">
      <c r="P598" s="15"/>
    </row>
    <row r="599" spans="16:16" ht="15.75" customHeight="1" x14ac:dyDescent="0.25">
      <c r="P599" s="15"/>
    </row>
    <row r="600" spans="16:16" ht="15.75" customHeight="1" x14ac:dyDescent="0.25">
      <c r="P600" s="15"/>
    </row>
    <row r="601" spans="16:16" ht="15.75" customHeight="1" x14ac:dyDescent="0.25">
      <c r="P601" s="15"/>
    </row>
    <row r="602" spans="16:16" ht="15.75" customHeight="1" x14ac:dyDescent="0.25">
      <c r="P602" s="15"/>
    </row>
    <row r="603" spans="16:16" ht="15.75" customHeight="1" x14ac:dyDescent="0.25">
      <c r="P603" s="15"/>
    </row>
    <row r="604" spans="16:16" ht="15.75" customHeight="1" x14ac:dyDescent="0.25">
      <c r="P604" s="15"/>
    </row>
    <row r="605" spans="16:16" ht="15.75" customHeight="1" x14ac:dyDescent="0.25">
      <c r="P605" s="15"/>
    </row>
    <row r="606" spans="16:16" ht="15.75" customHeight="1" x14ac:dyDescent="0.25">
      <c r="P606" s="15"/>
    </row>
    <row r="607" spans="16:16" ht="15.75" customHeight="1" x14ac:dyDescent="0.25">
      <c r="P607" s="15"/>
    </row>
    <row r="608" spans="16:16" ht="15.75" customHeight="1" x14ac:dyDescent="0.25">
      <c r="P608" s="15"/>
    </row>
    <row r="609" spans="16:16" ht="15.75" customHeight="1" x14ac:dyDescent="0.25">
      <c r="P609" s="15"/>
    </row>
    <row r="610" spans="16:16" ht="15.75" customHeight="1" x14ac:dyDescent="0.25">
      <c r="P610" s="15"/>
    </row>
    <row r="611" spans="16:16" ht="15.75" customHeight="1" x14ac:dyDescent="0.25">
      <c r="P611" s="15"/>
    </row>
    <row r="612" spans="16:16" ht="15.75" customHeight="1" x14ac:dyDescent="0.25">
      <c r="P612" s="15"/>
    </row>
    <row r="613" spans="16:16" ht="15.75" customHeight="1" x14ac:dyDescent="0.25">
      <c r="P613" s="15"/>
    </row>
    <row r="614" spans="16:16" ht="15.75" customHeight="1" x14ac:dyDescent="0.25">
      <c r="P614" s="15"/>
    </row>
    <row r="615" spans="16:16" ht="15.75" customHeight="1" x14ac:dyDescent="0.25">
      <c r="P615" s="15"/>
    </row>
    <row r="616" spans="16:16" ht="15.75" customHeight="1" x14ac:dyDescent="0.25">
      <c r="P616" s="15"/>
    </row>
    <row r="617" spans="16:16" ht="15.75" customHeight="1" x14ac:dyDescent="0.25">
      <c r="P617" s="15"/>
    </row>
    <row r="618" spans="16:16" ht="15.75" customHeight="1" x14ac:dyDescent="0.25">
      <c r="P618" s="15"/>
    </row>
    <row r="619" spans="16:16" ht="15.75" customHeight="1" x14ac:dyDescent="0.25">
      <c r="P619" s="15"/>
    </row>
    <row r="620" spans="16:16" ht="15.75" customHeight="1" x14ac:dyDescent="0.25">
      <c r="P620" s="15"/>
    </row>
    <row r="621" spans="16:16" ht="15.75" customHeight="1" x14ac:dyDescent="0.25">
      <c r="P621" s="15"/>
    </row>
    <row r="622" spans="16:16" ht="15.75" customHeight="1" x14ac:dyDescent="0.25">
      <c r="P622" s="15"/>
    </row>
    <row r="623" spans="16:16" ht="15.75" customHeight="1" x14ac:dyDescent="0.25">
      <c r="P623" s="15"/>
    </row>
    <row r="624" spans="16:16" ht="15.75" customHeight="1" x14ac:dyDescent="0.25">
      <c r="P624" s="15"/>
    </row>
    <row r="625" spans="16:16" ht="15.75" customHeight="1" x14ac:dyDescent="0.25">
      <c r="P625" s="15"/>
    </row>
    <row r="626" spans="16:16" ht="15.75" customHeight="1" x14ac:dyDescent="0.25">
      <c r="P626" s="15"/>
    </row>
    <row r="627" spans="16:16" ht="15.75" customHeight="1" x14ac:dyDescent="0.25">
      <c r="P627" s="15"/>
    </row>
    <row r="628" spans="16:16" ht="15.75" customHeight="1" x14ac:dyDescent="0.25">
      <c r="P628" s="15"/>
    </row>
    <row r="629" spans="16:16" ht="15.75" customHeight="1" x14ac:dyDescent="0.25">
      <c r="P629" s="15"/>
    </row>
    <row r="630" spans="16:16" ht="15.75" customHeight="1" x14ac:dyDescent="0.25">
      <c r="P630" s="15"/>
    </row>
    <row r="631" spans="16:16" ht="15.75" customHeight="1" x14ac:dyDescent="0.25">
      <c r="P631" s="15"/>
    </row>
    <row r="632" spans="16:16" ht="15.75" customHeight="1" x14ac:dyDescent="0.25">
      <c r="P632" s="15"/>
    </row>
    <row r="633" spans="16:16" ht="15.75" customHeight="1" x14ac:dyDescent="0.25">
      <c r="P633" s="15"/>
    </row>
    <row r="634" spans="16:16" ht="15.75" customHeight="1" x14ac:dyDescent="0.25">
      <c r="P634" s="15"/>
    </row>
    <row r="635" spans="16:16" ht="15.75" customHeight="1" x14ac:dyDescent="0.25">
      <c r="P635" s="15"/>
    </row>
    <row r="636" spans="16:16" ht="15.75" customHeight="1" x14ac:dyDescent="0.25">
      <c r="P636" s="15"/>
    </row>
    <row r="637" spans="16:16" ht="15.75" customHeight="1" x14ac:dyDescent="0.25">
      <c r="P637" s="15"/>
    </row>
    <row r="638" spans="16:16" ht="15.75" customHeight="1" x14ac:dyDescent="0.25">
      <c r="P638" s="15"/>
    </row>
    <row r="639" spans="16:16" ht="15.75" customHeight="1" x14ac:dyDescent="0.25">
      <c r="P639" s="15"/>
    </row>
    <row r="640" spans="16:16" ht="15.75" customHeight="1" x14ac:dyDescent="0.25">
      <c r="P640" s="15"/>
    </row>
    <row r="641" spans="16:16" ht="15.75" customHeight="1" x14ac:dyDescent="0.25">
      <c r="P641" s="15"/>
    </row>
    <row r="642" spans="16:16" ht="15.75" customHeight="1" x14ac:dyDescent="0.25">
      <c r="P642" s="15"/>
    </row>
    <row r="643" spans="16:16" ht="15.75" customHeight="1" x14ac:dyDescent="0.25">
      <c r="P643" s="15"/>
    </row>
    <row r="644" spans="16:16" ht="15.75" customHeight="1" x14ac:dyDescent="0.25">
      <c r="P644" s="15"/>
    </row>
    <row r="645" spans="16:16" ht="15.75" customHeight="1" x14ac:dyDescent="0.25">
      <c r="P645" s="15"/>
    </row>
    <row r="646" spans="16:16" ht="15.75" customHeight="1" x14ac:dyDescent="0.25">
      <c r="P646" s="15"/>
    </row>
    <row r="647" spans="16:16" ht="15.75" customHeight="1" x14ac:dyDescent="0.25">
      <c r="P647" s="15"/>
    </row>
    <row r="648" spans="16:16" ht="15.75" customHeight="1" x14ac:dyDescent="0.25">
      <c r="P648" s="15"/>
    </row>
    <row r="649" spans="16:16" ht="15.75" customHeight="1" x14ac:dyDescent="0.25">
      <c r="P649" s="15"/>
    </row>
    <row r="650" spans="16:16" ht="15.75" customHeight="1" x14ac:dyDescent="0.25">
      <c r="P650" s="15"/>
    </row>
    <row r="651" spans="16:16" ht="15.75" customHeight="1" x14ac:dyDescent="0.25">
      <c r="P651" s="15"/>
    </row>
    <row r="652" spans="16:16" ht="15.75" customHeight="1" x14ac:dyDescent="0.25">
      <c r="P652" s="15"/>
    </row>
    <row r="653" spans="16:16" ht="15.75" customHeight="1" x14ac:dyDescent="0.25">
      <c r="P653" s="15"/>
    </row>
    <row r="654" spans="16:16" ht="15.75" customHeight="1" x14ac:dyDescent="0.25">
      <c r="P654" s="15"/>
    </row>
    <row r="655" spans="16:16" ht="15.75" customHeight="1" x14ac:dyDescent="0.25">
      <c r="P655" s="15"/>
    </row>
    <row r="656" spans="16:16" ht="15.75" customHeight="1" x14ac:dyDescent="0.25">
      <c r="P656" s="15"/>
    </row>
    <row r="657" spans="16:16" ht="15.75" customHeight="1" x14ac:dyDescent="0.25">
      <c r="P657" s="15"/>
    </row>
    <row r="658" spans="16:16" ht="15.75" customHeight="1" x14ac:dyDescent="0.25">
      <c r="P658" s="15"/>
    </row>
    <row r="659" spans="16:16" ht="15.75" customHeight="1" x14ac:dyDescent="0.25">
      <c r="P659" s="15"/>
    </row>
    <row r="660" spans="16:16" ht="15.75" customHeight="1" x14ac:dyDescent="0.25">
      <c r="P660" s="15"/>
    </row>
    <row r="661" spans="16:16" ht="15.75" customHeight="1" x14ac:dyDescent="0.25">
      <c r="P661" s="15"/>
    </row>
    <row r="662" spans="16:16" ht="15.75" customHeight="1" x14ac:dyDescent="0.25">
      <c r="P662" s="15"/>
    </row>
    <row r="663" spans="16:16" ht="15.75" customHeight="1" x14ac:dyDescent="0.25">
      <c r="P663" s="15"/>
    </row>
    <row r="664" spans="16:16" ht="15.75" customHeight="1" x14ac:dyDescent="0.25">
      <c r="P664" s="15"/>
    </row>
    <row r="665" spans="16:16" ht="15.75" customHeight="1" x14ac:dyDescent="0.25">
      <c r="P665" s="15"/>
    </row>
    <row r="666" spans="16:16" ht="15.75" customHeight="1" x14ac:dyDescent="0.25">
      <c r="P666" s="15"/>
    </row>
    <row r="667" spans="16:16" ht="15.75" customHeight="1" x14ac:dyDescent="0.25">
      <c r="P667" s="15"/>
    </row>
    <row r="668" spans="16:16" ht="15.75" customHeight="1" x14ac:dyDescent="0.25">
      <c r="P668" s="15"/>
    </row>
    <row r="669" spans="16:16" ht="15.75" customHeight="1" x14ac:dyDescent="0.25">
      <c r="P669" s="15"/>
    </row>
    <row r="670" spans="16:16" ht="15.75" customHeight="1" x14ac:dyDescent="0.25">
      <c r="P670" s="15"/>
    </row>
    <row r="671" spans="16:16" ht="15.75" customHeight="1" x14ac:dyDescent="0.25">
      <c r="P671" s="15"/>
    </row>
    <row r="672" spans="16:16" ht="15.75" customHeight="1" x14ac:dyDescent="0.25">
      <c r="P672" s="15"/>
    </row>
    <row r="673" spans="16:16" ht="15.75" customHeight="1" x14ac:dyDescent="0.25">
      <c r="P673" s="15"/>
    </row>
    <row r="674" spans="16:16" ht="15.75" customHeight="1" x14ac:dyDescent="0.25">
      <c r="P674" s="15"/>
    </row>
    <row r="675" spans="16:16" ht="15.75" customHeight="1" x14ac:dyDescent="0.25">
      <c r="P675" s="15"/>
    </row>
    <row r="676" spans="16:16" ht="15.75" customHeight="1" x14ac:dyDescent="0.25">
      <c r="P676" s="15"/>
    </row>
    <row r="677" spans="16:16" ht="15.75" customHeight="1" x14ac:dyDescent="0.25">
      <c r="P677" s="15"/>
    </row>
    <row r="678" spans="16:16" ht="15.75" customHeight="1" x14ac:dyDescent="0.25">
      <c r="P678" s="15"/>
    </row>
    <row r="679" spans="16:16" ht="15.75" customHeight="1" x14ac:dyDescent="0.25">
      <c r="P679" s="15"/>
    </row>
    <row r="680" spans="16:16" ht="15.75" customHeight="1" x14ac:dyDescent="0.25">
      <c r="P680" s="15"/>
    </row>
    <row r="681" spans="16:16" ht="15.75" customHeight="1" x14ac:dyDescent="0.25">
      <c r="P681" s="15"/>
    </row>
    <row r="682" spans="16:16" ht="15.75" customHeight="1" x14ac:dyDescent="0.25">
      <c r="P682" s="15"/>
    </row>
    <row r="683" spans="16:16" ht="15.75" customHeight="1" x14ac:dyDescent="0.25">
      <c r="P683" s="15"/>
    </row>
    <row r="684" spans="16:16" ht="15.75" customHeight="1" x14ac:dyDescent="0.25">
      <c r="P684" s="15"/>
    </row>
    <row r="685" spans="16:16" ht="15.75" customHeight="1" x14ac:dyDescent="0.25">
      <c r="P685" s="15"/>
    </row>
    <row r="686" spans="16:16" ht="15.75" customHeight="1" x14ac:dyDescent="0.25">
      <c r="P686" s="15"/>
    </row>
    <row r="687" spans="16:16" ht="15.75" customHeight="1" x14ac:dyDescent="0.25">
      <c r="P687" s="15"/>
    </row>
    <row r="688" spans="16:16" ht="15.75" customHeight="1" x14ac:dyDescent="0.25">
      <c r="P688" s="15"/>
    </row>
    <row r="689" spans="16:16" ht="15.75" customHeight="1" x14ac:dyDescent="0.25">
      <c r="P689" s="15"/>
    </row>
    <row r="690" spans="16:16" ht="15.75" customHeight="1" x14ac:dyDescent="0.25">
      <c r="P690" s="15"/>
    </row>
    <row r="691" spans="16:16" ht="15.75" customHeight="1" x14ac:dyDescent="0.25">
      <c r="P691" s="15"/>
    </row>
    <row r="692" spans="16:16" ht="15.75" customHeight="1" x14ac:dyDescent="0.25">
      <c r="P692" s="15"/>
    </row>
    <row r="693" spans="16:16" ht="15.75" customHeight="1" x14ac:dyDescent="0.25">
      <c r="P693" s="15"/>
    </row>
    <row r="694" spans="16:16" ht="15.75" customHeight="1" x14ac:dyDescent="0.25">
      <c r="P694" s="15"/>
    </row>
    <row r="695" spans="16:16" ht="15.75" customHeight="1" x14ac:dyDescent="0.25">
      <c r="P695" s="15"/>
    </row>
    <row r="696" spans="16:16" ht="15.75" customHeight="1" x14ac:dyDescent="0.25">
      <c r="P696" s="15"/>
    </row>
    <row r="697" spans="16:16" ht="15.75" customHeight="1" x14ac:dyDescent="0.25">
      <c r="P697" s="15"/>
    </row>
    <row r="698" spans="16:16" ht="15.75" customHeight="1" x14ac:dyDescent="0.25">
      <c r="P698" s="15"/>
    </row>
    <row r="699" spans="16:16" ht="15.75" customHeight="1" x14ac:dyDescent="0.25">
      <c r="P699" s="15"/>
    </row>
    <row r="700" spans="16:16" ht="15.75" customHeight="1" x14ac:dyDescent="0.25">
      <c r="P700" s="15"/>
    </row>
    <row r="701" spans="16:16" ht="15.75" customHeight="1" x14ac:dyDescent="0.25">
      <c r="P701" s="15"/>
    </row>
    <row r="702" spans="16:16" ht="15.75" customHeight="1" x14ac:dyDescent="0.25">
      <c r="P702" s="15"/>
    </row>
    <row r="703" spans="16:16" ht="15.75" customHeight="1" x14ac:dyDescent="0.25">
      <c r="P703" s="15"/>
    </row>
    <row r="704" spans="16:16" ht="15.75" customHeight="1" x14ac:dyDescent="0.25">
      <c r="P704" s="15"/>
    </row>
    <row r="705" spans="16:16" ht="15.75" customHeight="1" x14ac:dyDescent="0.25">
      <c r="P705" s="15"/>
    </row>
    <row r="706" spans="16:16" ht="15.75" customHeight="1" x14ac:dyDescent="0.25">
      <c r="P706" s="15"/>
    </row>
    <row r="707" spans="16:16" ht="15.75" customHeight="1" x14ac:dyDescent="0.25">
      <c r="P707" s="15"/>
    </row>
    <row r="708" spans="16:16" ht="15.75" customHeight="1" x14ac:dyDescent="0.25">
      <c r="P708" s="15"/>
    </row>
    <row r="709" spans="16:16" ht="15.75" customHeight="1" x14ac:dyDescent="0.25">
      <c r="P709" s="15"/>
    </row>
    <row r="710" spans="16:16" ht="15.75" customHeight="1" x14ac:dyDescent="0.25">
      <c r="P710" s="15"/>
    </row>
    <row r="711" spans="16:16" ht="15.75" customHeight="1" x14ac:dyDescent="0.25">
      <c r="P711" s="15"/>
    </row>
    <row r="712" spans="16:16" ht="15.75" customHeight="1" x14ac:dyDescent="0.25">
      <c r="P712" s="15"/>
    </row>
    <row r="713" spans="16:16" ht="15.75" customHeight="1" x14ac:dyDescent="0.25">
      <c r="P713" s="15"/>
    </row>
    <row r="714" spans="16:16" ht="15.75" customHeight="1" x14ac:dyDescent="0.25">
      <c r="P714" s="15"/>
    </row>
    <row r="715" spans="16:16" ht="15.75" customHeight="1" x14ac:dyDescent="0.25">
      <c r="P715" s="15"/>
    </row>
    <row r="716" spans="16:16" ht="15.75" customHeight="1" x14ac:dyDescent="0.25">
      <c r="P716" s="15"/>
    </row>
    <row r="717" spans="16:16" ht="15.75" customHeight="1" x14ac:dyDescent="0.25">
      <c r="P717" s="15"/>
    </row>
    <row r="718" spans="16:16" ht="15.75" customHeight="1" x14ac:dyDescent="0.25">
      <c r="P718" s="15"/>
    </row>
    <row r="719" spans="16:16" ht="15.75" customHeight="1" x14ac:dyDescent="0.25">
      <c r="P719" s="15"/>
    </row>
    <row r="720" spans="16:16" ht="15.75" customHeight="1" x14ac:dyDescent="0.25">
      <c r="P720" s="15"/>
    </row>
    <row r="721" spans="16:16" ht="15.75" customHeight="1" x14ac:dyDescent="0.25">
      <c r="P721" s="15"/>
    </row>
    <row r="722" spans="16:16" ht="15.75" customHeight="1" x14ac:dyDescent="0.25">
      <c r="P722" s="15"/>
    </row>
    <row r="723" spans="16:16" ht="15.75" customHeight="1" x14ac:dyDescent="0.25">
      <c r="P723" s="15"/>
    </row>
    <row r="724" spans="16:16" ht="15.75" customHeight="1" x14ac:dyDescent="0.25">
      <c r="P724" s="15"/>
    </row>
    <row r="725" spans="16:16" ht="15.75" customHeight="1" x14ac:dyDescent="0.25">
      <c r="P725" s="15"/>
    </row>
    <row r="726" spans="16:16" ht="15.75" customHeight="1" x14ac:dyDescent="0.25">
      <c r="P726" s="15"/>
    </row>
    <row r="727" spans="16:16" ht="15.75" customHeight="1" x14ac:dyDescent="0.25">
      <c r="P727" s="15"/>
    </row>
    <row r="728" spans="16:16" ht="15.75" customHeight="1" x14ac:dyDescent="0.25">
      <c r="P728" s="15"/>
    </row>
    <row r="729" spans="16:16" ht="15.75" customHeight="1" x14ac:dyDescent="0.25">
      <c r="P729" s="15"/>
    </row>
    <row r="730" spans="16:16" ht="15.75" customHeight="1" x14ac:dyDescent="0.25">
      <c r="P730" s="15"/>
    </row>
    <row r="731" spans="16:16" ht="15.75" customHeight="1" x14ac:dyDescent="0.25">
      <c r="P731" s="15"/>
    </row>
    <row r="732" spans="16:16" ht="15.75" customHeight="1" x14ac:dyDescent="0.25">
      <c r="P732" s="15"/>
    </row>
    <row r="733" spans="16:16" ht="15.75" customHeight="1" x14ac:dyDescent="0.25">
      <c r="P733" s="15"/>
    </row>
    <row r="734" spans="16:16" ht="15.75" customHeight="1" x14ac:dyDescent="0.25">
      <c r="P734" s="15"/>
    </row>
    <row r="735" spans="16:16" ht="15.75" customHeight="1" x14ac:dyDescent="0.25">
      <c r="P735" s="15"/>
    </row>
    <row r="736" spans="16:16" ht="15.75" customHeight="1" x14ac:dyDescent="0.25">
      <c r="P736" s="15"/>
    </row>
    <row r="737" spans="16:16" ht="15.75" customHeight="1" x14ac:dyDescent="0.25">
      <c r="P737" s="15"/>
    </row>
    <row r="738" spans="16:16" ht="15.75" customHeight="1" x14ac:dyDescent="0.25">
      <c r="P738" s="15"/>
    </row>
    <row r="739" spans="16:16" ht="15.75" customHeight="1" x14ac:dyDescent="0.25">
      <c r="P739" s="15"/>
    </row>
    <row r="740" spans="16:16" ht="15.75" customHeight="1" x14ac:dyDescent="0.25">
      <c r="P740" s="15"/>
    </row>
    <row r="741" spans="16:16" ht="15.75" customHeight="1" x14ac:dyDescent="0.25">
      <c r="P741" s="15"/>
    </row>
    <row r="742" spans="16:16" ht="15.75" customHeight="1" x14ac:dyDescent="0.25">
      <c r="P742" s="15"/>
    </row>
    <row r="743" spans="16:16" ht="15.75" customHeight="1" x14ac:dyDescent="0.25">
      <c r="P743" s="15"/>
    </row>
    <row r="744" spans="16:16" ht="15.75" customHeight="1" x14ac:dyDescent="0.25">
      <c r="P744" s="15"/>
    </row>
    <row r="745" spans="16:16" ht="15.75" customHeight="1" x14ac:dyDescent="0.25">
      <c r="P745" s="15"/>
    </row>
    <row r="746" spans="16:16" ht="15.75" customHeight="1" x14ac:dyDescent="0.25">
      <c r="P746" s="15"/>
    </row>
    <row r="747" spans="16:16" ht="15.75" customHeight="1" x14ac:dyDescent="0.25">
      <c r="P747" s="15"/>
    </row>
    <row r="748" spans="16:16" ht="15.75" customHeight="1" x14ac:dyDescent="0.25">
      <c r="P748" s="15"/>
    </row>
    <row r="749" spans="16:16" ht="15.75" customHeight="1" x14ac:dyDescent="0.25">
      <c r="P749" s="15"/>
    </row>
    <row r="750" spans="16:16" ht="15.75" customHeight="1" x14ac:dyDescent="0.25">
      <c r="P750" s="15"/>
    </row>
    <row r="751" spans="16:16" ht="15.75" customHeight="1" x14ac:dyDescent="0.25">
      <c r="P751" s="15"/>
    </row>
    <row r="752" spans="16:16" ht="15.75" customHeight="1" x14ac:dyDescent="0.25">
      <c r="P752" s="15"/>
    </row>
    <row r="753" spans="16:16" ht="15.75" customHeight="1" x14ac:dyDescent="0.25">
      <c r="P753" s="15"/>
    </row>
    <row r="754" spans="16:16" ht="15.75" customHeight="1" x14ac:dyDescent="0.25">
      <c r="P754" s="15"/>
    </row>
    <row r="755" spans="16:16" ht="15.75" customHeight="1" x14ac:dyDescent="0.25">
      <c r="P755" s="15"/>
    </row>
    <row r="756" spans="16:16" ht="15.75" customHeight="1" x14ac:dyDescent="0.25">
      <c r="P756" s="15"/>
    </row>
    <row r="757" spans="16:16" ht="15.75" customHeight="1" x14ac:dyDescent="0.25">
      <c r="P757" s="15"/>
    </row>
    <row r="758" spans="16:16" ht="15.75" customHeight="1" x14ac:dyDescent="0.25">
      <c r="P758" s="15"/>
    </row>
    <row r="759" spans="16:16" ht="15.75" customHeight="1" x14ac:dyDescent="0.25">
      <c r="P759" s="15"/>
    </row>
    <row r="760" spans="16:16" ht="15.75" customHeight="1" x14ac:dyDescent="0.25">
      <c r="P760" s="15"/>
    </row>
    <row r="761" spans="16:16" ht="15.75" customHeight="1" x14ac:dyDescent="0.25">
      <c r="P761" s="15"/>
    </row>
    <row r="762" spans="16:16" ht="15.75" customHeight="1" x14ac:dyDescent="0.25">
      <c r="P762" s="15"/>
    </row>
    <row r="763" spans="16:16" ht="15.75" customHeight="1" x14ac:dyDescent="0.25">
      <c r="P763" s="15"/>
    </row>
    <row r="764" spans="16:16" ht="15.75" customHeight="1" x14ac:dyDescent="0.25">
      <c r="P764" s="15"/>
    </row>
    <row r="765" spans="16:16" ht="15.75" customHeight="1" x14ac:dyDescent="0.25">
      <c r="P765" s="15"/>
    </row>
    <row r="766" spans="16:16" ht="15.75" customHeight="1" x14ac:dyDescent="0.25">
      <c r="P766" s="15"/>
    </row>
    <row r="767" spans="16:16" ht="15.75" customHeight="1" x14ac:dyDescent="0.25">
      <c r="P767" s="15"/>
    </row>
    <row r="768" spans="16:16" ht="15.75" customHeight="1" x14ac:dyDescent="0.25">
      <c r="P768" s="15"/>
    </row>
    <row r="769" spans="16:16" ht="15.75" customHeight="1" x14ac:dyDescent="0.25">
      <c r="P769" s="15"/>
    </row>
    <row r="770" spans="16:16" ht="15.75" customHeight="1" x14ac:dyDescent="0.25">
      <c r="P770" s="15"/>
    </row>
    <row r="771" spans="16:16" ht="15.75" customHeight="1" x14ac:dyDescent="0.25">
      <c r="P771" s="15"/>
    </row>
    <row r="772" spans="16:16" ht="15.75" customHeight="1" x14ac:dyDescent="0.25">
      <c r="P772" s="15"/>
    </row>
    <row r="773" spans="16:16" ht="15.75" customHeight="1" x14ac:dyDescent="0.25">
      <c r="P773" s="15"/>
    </row>
    <row r="774" spans="16:16" ht="15.75" customHeight="1" x14ac:dyDescent="0.25">
      <c r="P774" s="15"/>
    </row>
    <row r="775" spans="16:16" ht="15.75" customHeight="1" x14ac:dyDescent="0.25">
      <c r="P775" s="15"/>
    </row>
    <row r="776" spans="16:16" ht="15.75" customHeight="1" x14ac:dyDescent="0.25">
      <c r="P776" s="15"/>
    </row>
    <row r="777" spans="16:16" ht="15.75" customHeight="1" x14ac:dyDescent="0.25">
      <c r="P777" s="15"/>
    </row>
    <row r="778" spans="16:16" ht="15.75" customHeight="1" x14ac:dyDescent="0.25">
      <c r="P778" s="15"/>
    </row>
    <row r="779" spans="16:16" ht="15.75" customHeight="1" x14ac:dyDescent="0.25">
      <c r="P779" s="15"/>
    </row>
    <row r="780" spans="16:16" ht="15.75" customHeight="1" x14ac:dyDescent="0.25">
      <c r="P780" s="15"/>
    </row>
    <row r="781" spans="16:16" ht="15.75" customHeight="1" x14ac:dyDescent="0.25">
      <c r="P781" s="15"/>
    </row>
    <row r="782" spans="16:16" ht="15.75" customHeight="1" x14ac:dyDescent="0.25">
      <c r="P782" s="15"/>
    </row>
    <row r="783" spans="16:16" ht="15.75" customHeight="1" x14ac:dyDescent="0.25">
      <c r="P783" s="15"/>
    </row>
    <row r="784" spans="16:16" ht="15.75" customHeight="1" x14ac:dyDescent="0.25">
      <c r="P784" s="15"/>
    </row>
    <row r="785" spans="16:16" ht="15.75" customHeight="1" x14ac:dyDescent="0.25">
      <c r="P785" s="15"/>
    </row>
    <row r="786" spans="16:16" ht="15.75" customHeight="1" x14ac:dyDescent="0.25">
      <c r="P786" s="15"/>
    </row>
    <row r="787" spans="16:16" ht="15.75" customHeight="1" x14ac:dyDescent="0.25">
      <c r="P787" s="15"/>
    </row>
    <row r="788" spans="16:16" ht="15.75" customHeight="1" x14ac:dyDescent="0.25">
      <c r="P788" s="15"/>
    </row>
    <row r="789" spans="16:16" ht="15.75" customHeight="1" x14ac:dyDescent="0.25">
      <c r="P789" s="15"/>
    </row>
    <row r="790" spans="16:16" ht="15.75" customHeight="1" x14ac:dyDescent="0.25">
      <c r="P790" s="15"/>
    </row>
    <row r="791" spans="16:16" ht="15.75" customHeight="1" x14ac:dyDescent="0.25">
      <c r="P791" s="15"/>
    </row>
    <row r="792" spans="16:16" ht="15.75" customHeight="1" x14ac:dyDescent="0.25">
      <c r="P792" s="15"/>
    </row>
    <row r="793" spans="16:16" ht="15.75" customHeight="1" x14ac:dyDescent="0.25">
      <c r="P793" s="15"/>
    </row>
    <row r="794" spans="16:16" ht="15.75" customHeight="1" x14ac:dyDescent="0.25">
      <c r="P794" s="15"/>
    </row>
    <row r="795" spans="16:16" ht="15.75" customHeight="1" x14ac:dyDescent="0.25">
      <c r="P795" s="15"/>
    </row>
    <row r="796" spans="16:16" ht="15.75" customHeight="1" x14ac:dyDescent="0.25">
      <c r="P796" s="15"/>
    </row>
    <row r="797" spans="16:16" ht="15.75" customHeight="1" x14ac:dyDescent="0.25">
      <c r="P797" s="15"/>
    </row>
    <row r="798" spans="16:16" ht="15.75" customHeight="1" x14ac:dyDescent="0.25">
      <c r="P798" s="15"/>
    </row>
    <row r="799" spans="16:16" ht="15.75" customHeight="1" x14ac:dyDescent="0.25">
      <c r="P799" s="15"/>
    </row>
    <row r="800" spans="16:16" ht="15.75" customHeight="1" x14ac:dyDescent="0.25">
      <c r="P800" s="15"/>
    </row>
    <row r="801" spans="16:16" ht="15.75" customHeight="1" x14ac:dyDescent="0.25">
      <c r="P801" s="15"/>
    </row>
    <row r="802" spans="16:16" ht="15.75" customHeight="1" x14ac:dyDescent="0.25">
      <c r="P802" s="15"/>
    </row>
    <row r="803" spans="16:16" ht="15.75" customHeight="1" x14ac:dyDescent="0.25">
      <c r="P803" s="15"/>
    </row>
    <row r="804" spans="16:16" ht="15.75" customHeight="1" x14ac:dyDescent="0.25">
      <c r="P804" s="15"/>
    </row>
    <row r="805" spans="16:16" ht="15.75" customHeight="1" x14ac:dyDescent="0.25">
      <c r="P805" s="15"/>
    </row>
    <row r="806" spans="16:16" ht="15.75" customHeight="1" x14ac:dyDescent="0.25">
      <c r="P806" s="15"/>
    </row>
    <row r="807" spans="16:16" ht="15.75" customHeight="1" x14ac:dyDescent="0.25">
      <c r="P807" s="15"/>
    </row>
    <row r="808" spans="16:16" ht="15.75" customHeight="1" x14ac:dyDescent="0.25">
      <c r="P808" s="15"/>
    </row>
    <row r="809" spans="16:16" ht="15.75" customHeight="1" x14ac:dyDescent="0.25">
      <c r="P809" s="15"/>
    </row>
    <row r="810" spans="16:16" ht="15.75" customHeight="1" x14ac:dyDescent="0.25">
      <c r="P810" s="15"/>
    </row>
    <row r="811" spans="16:16" ht="15.75" customHeight="1" x14ac:dyDescent="0.25">
      <c r="P811" s="15"/>
    </row>
    <row r="812" spans="16:16" ht="15.75" customHeight="1" x14ac:dyDescent="0.25">
      <c r="P812" s="15"/>
    </row>
    <row r="813" spans="16:16" ht="15.75" customHeight="1" x14ac:dyDescent="0.25">
      <c r="P813" s="15"/>
    </row>
    <row r="814" spans="16:16" ht="15.75" customHeight="1" x14ac:dyDescent="0.25">
      <c r="P814" s="15"/>
    </row>
    <row r="815" spans="16:16" ht="15.75" customHeight="1" x14ac:dyDescent="0.25">
      <c r="P815" s="15"/>
    </row>
    <row r="816" spans="16:16" ht="15.75" customHeight="1" x14ac:dyDescent="0.25">
      <c r="P816" s="15"/>
    </row>
    <row r="817" spans="16:16" ht="15.75" customHeight="1" x14ac:dyDescent="0.25">
      <c r="P817" s="15"/>
    </row>
    <row r="818" spans="16:16" ht="15.75" customHeight="1" x14ac:dyDescent="0.25">
      <c r="P818" s="15"/>
    </row>
    <row r="819" spans="16:16" ht="15.75" customHeight="1" x14ac:dyDescent="0.25">
      <c r="P819" s="15"/>
    </row>
    <row r="820" spans="16:16" ht="15.75" customHeight="1" x14ac:dyDescent="0.25">
      <c r="P820" s="15"/>
    </row>
    <row r="821" spans="16:16" ht="15.75" customHeight="1" x14ac:dyDescent="0.25">
      <c r="P821" s="15"/>
    </row>
    <row r="822" spans="16:16" ht="15.75" customHeight="1" x14ac:dyDescent="0.25">
      <c r="P822" s="15"/>
    </row>
    <row r="823" spans="16:16" ht="15.75" customHeight="1" x14ac:dyDescent="0.25">
      <c r="P823" s="15"/>
    </row>
    <row r="824" spans="16:16" ht="15.75" customHeight="1" x14ac:dyDescent="0.25">
      <c r="P824" s="15"/>
    </row>
    <row r="825" spans="16:16" ht="15.75" customHeight="1" x14ac:dyDescent="0.25">
      <c r="P825" s="15"/>
    </row>
    <row r="826" spans="16:16" ht="15.75" customHeight="1" x14ac:dyDescent="0.25">
      <c r="P826" s="15"/>
    </row>
    <row r="827" spans="16:16" ht="15.75" customHeight="1" x14ac:dyDescent="0.25">
      <c r="P827" s="15"/>
    </row>
    <row r="828" spans="16:16" ht="15.75" customHeight="1" x14ac:dyDescent="0.25">
      <c r="P828" s="15"/>
    </row>
    <row r="829" spans="16:16" ht="15.75" customHeight="1" x14ac:dyDescent="0.25">
      <c r="P829" s="15"/>
    </row>
    <row r="830" spans="16:16" ht="15.75" customHeight="1" x14ac:dyDescent="0.25">
      <c r="P830" s="15"/>
    </row>
    <row r="831" spans="16:16" ht="15.75" customHeight="1" x14ac:dyDescent="0.25">
      <c r="P831" s="15"/>
    </row>
    <row r="832" spans="16:16" ht="15.75" customHeight="1" x14ac:dyDescent="0.25">
      <c r="P832" s="15"/>
    </row>
    <row r="833" spans="16:16" ht="15.75" customHeight="1" x14ac:dyDescent="0.25">
      <c r="P833" s="15"/>
    </row>
    <row r="834" spans="16:16" ht="15.75" customHeight="1" x14ac:dyDescent="0.25">
      <c r="P834" s="15"/>
    </row>
    <row r="835" spans="16:16" ht="15.75" customHeight="1" x14ac:dyDescent="0.25">
      <c r="P835" s="15"/>
    </row>
    <row r="836" spans="16:16" ht="15.75" customHeight="1" x14ac:dyDescent="0.25">
      <c r="P836" s="15"/>
    </row>
    <row r="837" spans="16:16" ht="15.75" customHeight="1" x14ac:dyDescent="0.25">
      <c r="P837" s="15"/>
    </row>
    <row r="838" spans="16:16" ht="15.75" customHeight="1" x14ac:dyDescent="0.25">
      <c r="P838" s="15"/>
    </row>
    <row r="839" spans="16:16" ht="15.75" customHeight="1" x14ac:dyDescent="0.25">
      <c r="P839" s="15"/>
    </row>
    <row r="840" spans="16:16" ht="15.75" customHeight="1" x14ac:dyDescent="0.25">
      <c r="P840" s="15"/>
    </row>
    <row r="841" spans="16:16" ht="15.75" customHeight="1" x14ac:dyDescent="0.25">
      <c r="P841" s="15"/>
    </row>
    <row r="842" spans="16:16" ht="15.75" customHeight="1" x14ac:dyDescent="0.25">
      <c r="P842" s="15"/>
    </row>
    <row r="843" spans="16:16" ht="15.75" customHeight="1" x14ac:dyDescent="0.25">
      <c r="P843" s="15"/>
    </row>
    <row r="844" spans="16:16" ht="15.75" customHeight="1" x14ac:dyDescent="0.25">
      <c r="P844" s="15"/>
    </row>
    <row r="845" spans="16:16" ht="15.75" customHeight="1" x14ac:dyDescent="0.25">
      <c r="P845" s="15"/>
    </row>
    <row r="846" spans="16:16" ht="15.75" customHeight="1" x14ac:dyDescent="0.25">
      <c r="P846" s="15"/>
    </row>
    <row r="847" spans="16:16" ht="15.75" customHeight="1" x14ac:dyDescent="0.25">
      <c r="P847" s="15"/>
    </row>
    <row r="848" spans="16:16" ht="15.75" customHeight="1" x14ac:dyDescent="0.25">
      <c r="P848" s="15"/>
    </row>
    <row r="849" spans="16:16" ht="15.75" customHeight="1" x14ac:dyDescent="0.25">
      <c r="P849" s="15"/>
    </row>
    <row r="850" spans="16:16" ht="15.75" customHeight="1" x14ac:dyDescent="0.25">
      <c r="P850" s="15"/>
    </row>
    <row r="851" spans="16:16" ht="15.75" customHeight="1" x14ac:dyDescent="0.25">
      <c r="P851" s="15"/>
    </row>
    <row r="852" spans="16:16" ht="15.75" customHeight="1" x14ac:dyDescent="0.25">
      <c r="P852" s="15"/>
    </row>
    <row r="853" spans="16:16" ht="15.75" customHeight="1" x14ac:dyDescent="0.25">
      <c r="P853" s="15"/>
    </row>
    <row r="854" spans="16:16" ht="15.75" customHeight="1" x14ac:dyDescent="0.25">
      <c r="P854" s="15"/>
    </row>
    <row r="855" spans="16:16" ht="15.75" customHeight="1" x14ac:dyDescent="0.25">
      <c r="P855" s="15"/>
    </row>
    <row r="856" spans="16:16" ht="15.75" customHeight="1" x14ac:dyDescent="0.25">
      <c r="P856" s="15"/>
    </row>
    <row r="857" spans="16:16" ht="15.75" customHeight="1" x14ac:dyDescent="0.25">
      <c r="P857" s="15"/>
    </row>
    <row r="858" spans="16:16" ht="15.75" customHeight="1" x14ac:dyDescent="0.25">
      <c r="P858" s="15"/>
    </row>
    <row r="859" spans="16:16" ht="15.75" customHeight="1" x14ac:dyDescent="0.25">
      <c r="P859" s="15"/>
    </row>
    <row r="860" spans="16:16" ht="15.75" customHeight="1" x14ac:dyDescent="0.25">
      <c r="P860" s="15"/>
    </row>
    <row r="861" spans="16:16" ht="15.75" customHeight="1" x14ac:dyDescent="0.25">
      <c r="P861" s="15"/>
    </row>
    <row r="862" spans="16:16" ht="15.75" customHeight="1" x14ac:dyDescent="0.25">
      <c r="P862" s="15"/>
    </row>
    <row r="863" spans="16:16" ht="15.75" customHeight="1" x14ac:dyDescent="0.25">
      <c r="P863" s="15"/>
    </row>
    <row r="864" spans="16:16" ht="15.75" customHeight="1" x14ac:dyDescent="0.25">
      <c r="P864" s="15"/>
    </row>
    <row r="865" spans="16:16" ht="15.75" customHeight="1" x14ac:dyDescent="0.25">
      <c r="P865" s="15"/>
    </row>
    <row r="866" spans="16:16" ht="15.75" customHeight="1" x14ac:dyDescent="0.25">
      <c r="P866" s="15"/>
    </row>
    <row r="867" spans="16:16" ht="15.75" customHeight="1" x14ac:dyDescent="0.25">
      <c r="P867" s="15"/>
    </row>
    <row r="868" spans="16:16" ht="15.75" customHeight="1" x14ac:dyDescent="0.25">
      <c r="P868" s="15"/>
    </row>
    <row r="869" spans="16:16" ht="15.75" customHeight="1" x14ac:dyDescent="0.25">
      <c r="P869" s="15"/>
    </row>
    <row r="870" spans="16:16" ht="15.75" customHeight="1" x14ac:dyDescent="0.25">
      <c r="P870" s="15"/>
    </row>
    <row r="871" spans="16:16" ht="15.75" customHeight="1" x14ac:dyDescent="0.25">
      <c r="P871" s="15"/>
    </row>
    <row r="872" spans="16:16" ht="15.75" customHeight="1" x14ac:dyDescent="0.25">
      <c r="P872" s="15"/>
    </row>
    <row r="873" spans="16:16" ht="15.75" customHeight="1" x14ac:dyDescent="0.25">
      <c r="P873" s="15"/>
    </row>
    <row r="874" spans="16:16" ht="15.75" customHeight="1" x14ac:dyDescent="0.25">
      <c r="P874" s="15"/>
    </row>
    <row r="875" spans="16:16" ht="15.75" customHeight="1" x14ac:dyDescent="0.25">
      <c r="P875" s="15"/>
    </row>
    <row r="876" spans="16:16" ht="15.75" customHeight="1" x14ac:dyDescent="0.25">
      <c r="P876" s="15"/>
    </row>
    <row r="877" spans="16:16" ht="15.75" customHeight="1" x14ac:dyDescent="0.25">
      <c r="P877" s="15"/>
    </row>
    <row r="878" spans="16:16" ht="15.75" customHeight="1" x14ac:dyDescent="0.25">
      <c r="P878" s="15"/>
    </row>
    <row r="879" spans="16:16" ht="15.75" customHeight="1" x14ac:dyDescent="0.25">
      <c r="P879" s="15"/>
    </row>
    <row r="880" spans="16:16" ht="15.75" customHeight="1" x14ac:dyDescent="0.25">
      <c r="P880" s="15"/>
    </row>
    <row r="881" spans="16:16" ht="15.75" customHeight="1" x14ac:dyDescent="0.25">
      <c r="P881" s="15"/>
    </row>
    <row r="882" spans="16:16" ht="15.75" customHeight="1" x14ac:dyDescent="0.25">
      <c r="P882" s="15"/>
    </row>
    <row r="883" spans="16:16" ht="15.75" customHeight="1" x14ac:dyDescent="0.25">
      <c r="P883" s="15"/>
    </row>
    <row r="884" spans="16:16" ht="15.75" customHeight="1" x14ac:dyDescent="0.25">
      <c r="P884" s="15"/>
    </row>
    <row r="885" spans="16:16" ht="15.75" customHeight="1" x14ac:dyDescent="0.25">
      <c r="P885" s="15"/>
    </row>
    <row r="886" spans="16:16" ht="15.75" customHeight="1" x14ac:dyDescent="0.25">
      <c r="P886" s="15"/>
    </row>
    <row r="887" spans="16:16" ht="15.75" customHeight="1" x14ac:dyDescent="0.25">
      <c r="P887" s="15"/>
    </row>
    <row r="888" spans="16:16" ht="15.75" customHeight="1" x14ac:dyDescent="0.25">
      <c r="P888" s="15"/>
    </row>
    <row r="889" spans="16:16" ht="15.75" customHeight="1" x14ac:dyDescent="0.25">
      <c r="P889" s="15"/>
    </row>
    <row r="890" spans="16:16" ht="15.75" customHeight="1" x14ac:dyDescent="0.25">
      <c r="P890" s="15"/>
    </row>
    <row r="891" spans="16:16" ht="15.75" customHeight="1" x14ac:dyDescent="0.25">
      <c r="P891" s="15"/>
    </row>
    <row r="892" spans="16:16" ht="15.75" customHeight="1" x14ac:dyDescent="0.25">
      <c r="P892" s="15"/>
    </row>
    <row r="893" spans="16:16" ht="15.75" customHeight="1" x14ac:dyDescent="0.25">
      <c r="P893" s="15"/>
    </row>
    <row r="894" spans="16:16" ht="15.75" customHeight="1" x14ac:dyDescent="0.25">
      <c r="P894" s="15"/>
    </row>
    <row r="895" spans="16:16" ht="15.75" customHeight="1" x14ac:dyDescent="0.25">
      <c r="P895" s="15"/>
    </row>
    <row r="896" spans="16:16" ht="15.75" customHeight="1" x14ac:dyDescent="0.25">
      <c r="P896" s="15"/>
    </row>
    <row r="897" spans="16:16" ht="15.75" customHeight="1" x14ac:dyDescent="0.25">
      <c r="P897" s="15"/>
    </row>
    <row r="898" spans="16:16" ht="15.75" customHeight="1" x14ac:dyDescent="0.25">
      <c r="P898" s="15"/>
    </row>
    <row r="899" spans="16:16" ht="15.75" customHeight="1" x14ac:dyDescent="0.25">
      <c r="P899" s="15"/>
    </row>
    <row r="900" spans="16:16" ht="15.75" customHeight="1" x14ac:dyDescent="0.25">
      <c r="P900" s="15"/>
    </row>
    <row r="901" spans="16:16" ht="15.75" customHeight="1" x14ac:dyDescent="0.25">
      <c r="P901" s="15"/>
    </row>
    <row r="902" spans="16:16" ht="15.75" customHeight="1" x14ac:dyDescent="0.25">
      <c r="P902" s="15"/>
    </row>
    <row r="903" spans="16:16" ht="15.75" customHeight="1" x14ac:dyDescent="0.25">
      <c r="P903" s="15"/>
    </row>
    <row r="904" spans="16:16" ht="15.75" customHeight="1" x14ac:dyDescent="0.25">
      <c r="P904" s="15"/>
    </row>
    <row r="905" spans="16:16" ht="15.75" customHeight="1" x14ac:dyDescent="0.25">
      <c r="P905" s="15"/>
    </row>
    <row r="906" spans="16:16" ht="15.75" customHeight="1" x14ac:dyDescent="0.25">
      <c r="P906" s="15"/>
    </row>
    <row r="907" spans="16:16" ht="15.75" customHeight="1" x14ac:dyDescent="0.25">
      <c r="P907" s="15"/>
    </row>
    <row r="908" spans="16:16" ht="15.75" customHeight="1" x14ac:dyDescent="0.25">
      <c r="P908" s="15"/>
    </row>
    <row r="909" spans="16:16" ht="15.75" customHeight="1" x14ac:dyDescent="0.25">
      <c r="P909" s="15"/>
    </row>
    <row r="910" spans="16:16" ht="15.75" customHeight="1" x14ac:dyDescent="0.25">
      <c r="P910" s="15"/>
    </row>
    <row r="911" spans="16:16" ht="15.75" customHeight="1" x14ac:dyDescent="0.25">
      <c r="P911" s="15"/>
    </row>
    <row r="912" spans="16:16" ht="15.75" customHeight="1" x14ac:dyDescent="0.25">
      <c r="P912" s="15"/>
    </row>
    <row r="913" spans="16:16" ht="15.75" customHeight="1" x14ac:dyDescent="0.25">
      <c r="P913" s="15"/>
    </row>
    <row r="914" spans="16:16" ht="15.75" customHeight="1" x14ac:dyDescent="0.25">
      <c r="P914" s="15"/>
    </row>
    <row r="915" spans="16:16" ht="15.75" customHeight="1" x14ac:dyDescent="0.25">
      <c r="P915" s="15"/>
    </row>
    <row r="916" spans="16:16" ht="15.75" customHeight="1" x14ac:dyDescent="0.25">
      <c r="P916" s="15"/>
    </row>
    <row r="917" spans="16:16" ht="15.75" customHeight="1" x14ac:dyDescent="0.25">
      <c r="P917" s="15"/>
    </row>
    <row r="918" spans="16:16" ht="15.75" customHeight="1" x14ac:dyDescent="0.25">
      <c r="P918" s="15"/>
    </row>
    <row r="919" spans="16:16" ht="15.75" customHeight="1" x14ac:dyDescent="0.25">
      <c r="P919" s="15"/>
    </row>
    <row r="920" spans="16:16" ht="15.75" customHeight="1" x14ac:dyDescent="0.25">
      <c r="P920" s="15"/>
    </row>
    <row r="921" spans="16:16" ht="15.75" customHeight="1" x14ac:dyDescent="0.25">
      <c r="P921" s="15"/>
    </row>
    <row r="922" spans="16:16" ht="15.75" customHeight="1" x14ac:dyDescent="0.25">
      <c r="P922" s="15"/>
    </row>
    <row r="923" spans="16:16" ht="15.75" customHeight="1" x14ac:dyDescent="0.25">
      <c r="P923" s="15"/>
    </row>
    <row r="924" spans="16:16" ht="15.75" customHeight="1" x14ac:dyDescent="0.25">
      <c r="P924" s="15"/>
    </row>
    <row r="925" spans="16:16" ht="15.75" customHeight="1" x14ac:dyDescent="0.25">
      <c r="P925" s="15"/>
    </row>
    <row r="926" spans="16:16" ht="15.75" customHeight="1" x14ac:dyDescent="0.25">
      <c r="P926" s="15"/>
    </row>
    <row r="927" spans="16:16" ht="15.75" customHeight="1" x14ac:dyDescent="0.25">
      <c r="P927" s="15"/>
    </row>
    <row r="928" spans="16:16" ht="15.75" customHeight="1" x14ac:dyDescent="0.25">
      <c r="P928" s="15"/>
    </row>
    <row r="929" spans="16:16" ht="15.75" customHeight="1" x14ac:dyDescent="0.25">
      <c r="P929" s="15"/>
    </row>
    <row r="930" spans="16:16" ht="15.75" customHeight="1" x14ac:dyDescent="0.25">
      <c r="P930" s="15"/>
    </row>
    <row r="931" spans="16:16" ht="15.75" customHeight="1" x14ac:dyDescent="0.25">
      <c r="P931" s="15"/>
    </row>
    <row r="932" spans="16:16" ht="15.75" customHeight="1" x14ac:dyDescent="0.25">
      <c r="P932" s="15"/>
    </row>
    <row r="933" spans="16:16" ht="15.75" customHeight="1" x14ac:dyDescent="0.25">
      <c r="P933" s="15"/>
    </row>
    <row r="934" spans="16:16" ht="15.75" customHeight="1" x14ac:dyDescent="0.25">
      <c r="P934" s="15"/>
    </row>
    <row r="935" spans="16:16" ht="15.75" customHeight="1" x14ac:dyDescent="0.25">
      <c r="P935" s="15"/>
    </row>
    <row r="936" spans="16:16" ht="15.75" customHeight="1" x14ac:dyDescent="0.25">
      <c r="P936" s="15"/>
    </row>
    <row r="937" spans="16:16" ht="15.75" customHeight="1" x14ac:dyDescent="0.25">
      <c r="P937" s="15"/>
    </row>
    <row r="938" spans="16:16" ht="15.75" customHeight="1" x14ac:dyDescent="0.25">
      <c r="P938" s="15"/>
    </row>
    <row r="939" spans="16:16" ht="15.75" customHeight="1" x14ac:dyDescent="0.25">
      <c r="P939" s="15"/>
    </row>
    <row r="940" spans="16:16" ht="15.75" customHeight="1" x14ac:dyDescent="0.25">
      <c r="P940" s="15"/>
    </row>
    <row r="941" spans="16:16" ht="15.75" customHeight="1" x14ac:dyDescent="0.25">
      <c r="P941" s="15"/>
    </row>
    <row r="942" spans="16:16" ht="15.75" customHeight="1" x14ac:dyDescent="0.25">
      <c r="P942" s="15"/>
    </row>
    <row r="943" spans="16:16" ht="15.75" customHeight="1" x14ac:dyDescent="0.25">
      <c r="P943" s="15"/>
    </row>
    <row r="944" spans="16:16" ht="15.75" customHeight="1" x14ac:dyDescent="0.25">
      <c r="P944" s="15"/>
    </row>
    <row r="945" spans="16:16" ht="15.75" customHeight="1" x14ac:dyDescent="0.25">
      <c r="P945" s="15"/>
    </row>
    <row r="946" spans="16:16" ht="15.75" customHeight="1" x14ac:dyDescent="0.25">
      <c r="P946" s="15"/>
    </row>
    <row r="947" spans="16:16" ht="15.75" customHeight="1" x14ac:dyDescent="0.25">
      <c r="P947" s="15"/>
    </row>
    <row r="948" spans="16:16" ht="15.75" customHeight="1" x14ac:dyDescent="0.25">
      <c r="P948" s="15"/>
    </row>
    <row r="949" spans="16:16" ht="15.75" customHeight="1" x14ac:dyDescent="0.25">
      <c r="P949" s="15"/>
    </row>
    <row r="950" spans="16:16" ht="15.75" customHeight="1" x14ac:dyDescent="0.25">
      <c r="P950" s="15"/>
    </row>
    <row r="951" spans="16:16" ht="15.75" customHeight="1" x14ac:dyDescent="0.25">
      <c r="P951" s="15"/>
    </row>
    <row r="952" spans="16:16" ht="15.75" customHeight="1" x14ac:dyDescent="0.25">
      <c r="P952" s="15"/>
    </row>
    <row r="953" spans="16:16" ht="15.75" customHeight="1" x14ac:dyDescent="0.25">
      <c r="P953" s="15"/>
    </row>
    <row r="954" spans="16:16" ht="15.75" customHeight="1" x14ac:dyDescent="0.25">
      <c r="P954" s="15"/>
    </row>
    <row r="955" spans="16:16" ht="15.75" customHeight="1" x14ac:dyDescent="0.25">
      <c r="P955" s="15"/>
    </row>
    <row r="956" spans="16:16" ht="15.75" customHeight="1" x14ac:dyDescent="0.25">
      <c r="P956" s="15"/>
    </row>
    <row r="957" spans="16:16" ht="15.75" customHeight="1" x14ac:dyDescent="0.25">
      <c r="P957" s="15"/>
    </row>
    <row r="958" spans="16:16" ht="15.75" customHeight="1" x14ac:dyDescent="0.25">
      <c r="P958" s="15"/>
    </row>
    <row r="959" spans="16:16" ht="15.75" customHeight="1" x14ac:dyDescent="0.25">
      <c r="P959" s="15"/>
    </row>
    <row r="960" spans="16:16" ht="15.75" customHeight="1" x14ac:dyDescent="0.25">
      <c r="P960" s="15"/>
    </row>
    <row r="961" spans="16:16" ht="15.75" customHeight="1" x14ac:dyDescent="0.25">
      <c r="P961" s="15"/>
    </row>
    <row r="962" spans="16:16" ht="15.75" customHeight="1" x14ac:dyDescent="0.25">
      <c r="P962" s="15"/>
    </row>
    <row r="963" spans="16:16" ht="15.75" customHeight="1" x14ac:dyDescent="0.25">
      <c r="P963" s="15"/>
    </row>
    <row r="964" spans="16:16" ht="15.75" customHeight="1" x14ac:dyDescent="0.25">
      <c r="P964" s="15"/>
    </row>
    <row r="965" spans="16:16" ht="15.75" customHeight="1" x14ac:dyDescent="0.25">
      <c r="P965" s="15"/>
    </row>
    <row r="966" spans="16:16" ht="15.75" customHeight="1" x14ac:dyDescent="0.25">
      <c r="P966" s="15"/>
    </row>
    <row r="967" spans="16:16" ht="15.75" customHeight="1" x14ac:dyDescent="0.25">
      <c r="P967" s="15"/>
    </row>
    <row r="968" spans="16:16" ht="15.75" customHeight="1" x14ac:dyDescent="0.25">
      <c r="P968" s="15"/>
    </row>
    <row r="969" spans="16:16" ht="15.75" customHeight="1" x14ac:dyDescent="0.25">
      <c r="P969" s="15"/>
    </row>
    <row r="970" spans="16:16" ht="15.75" customHeight="1" x14ac:dyDescent="0.25">
      <c r="P970" s="15"/>
    </row>
    <row r="971" spans="16:16" ht="15.75" customHeight="1" x14ac:dyDescent="0.25">
      <c r="P971" s="15"/>
    </row>
    <row r="972" spans="16:16" ht="15.75" customHeight="1" x14ac:dyDescent="0.25">
      <c r="P972" s="15"/>
    </row>
    <row r="973" spans="16:16" ht="15.75" customHeight="1" x14ac:dyDescent="0.25">
      <c r="P973" s="15"/>
    </row>
    <row r="974" spans="16:16" ht="15.75" customHeight="1" x14ac:dyDescent="0.25">
      <c r="P974" s="15"/>
    </row>
    <row r="975" spans="16:16" ht="15.75" customHeight="1" x14ac:dyDescent="0.25">
      <c r="P975" s="15"/>
    </row>
    <row r="976" spans="16:16" ht="15.75" customHeight="1" x14ac:dyDescent="0.25">
      <c r="P976" s="15"/>
    </row>
    <row r="977" spans="16:16" ht="15.75" customHeight="1" x14ac:dyDescent="0.25">
      <c r="P977" s="15"/>
    </row>
    <row r="978" spans="16:16" ht="15.75" customHeight="1" x14ac:dyDescent="0.25">
      <c r="P978" s="15"/>
    </row>
    <row r="979" spans="16:16" ht="15.75" customHeight="1" x14ac:dyDescent="0.25">
      <c r="P979" s="15"/>
    </row>
    <row r="980" spans="16:16" ht="15.75" customHeight="1" x14ac:dyDescent="0.25">
      <c r="P980" s="15"/>
    </row>
    <row r="981" spans="16:16" ht="15.75" customHeight="1" x14ac:dyDescent="0.25">
      <c r="P981" s="15"/>
    </row>
    <row r="982" spans="16:16" ht="15.75" customHeight="1" x14ac:dyDescent="0.25">
      <c r="P982" s="15"/>
    </row>
  </sheetData>
  <sortState xmlns:xlrd2="http://schemas.microsoft.com/office/spreadsheetml/2017/richdata2" ref="A14:S18">
    <sortCondition ref="A14:A18"/>
  </sortState>
  <hyperlinks>
    <hyperlink ref="A26" r:id="rId1" xr:uid="{00000000-0004-0000-0100-000000000000}"/>
    <hyperlink ref="A2" r:id="rId2" display="State &amp; County" xr:uid="{00000000-0004-0000-0100-000001000000}"/>
  </hyperlinks>
  <pageMargins left="0.25" right="0.25" top="0.75" bottom="0.75" header="0" footer="0"/>
  <pageSetup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977"/>
  <sheetViews>
    <sheetView showGridLines="0" workbookViewId="0">
      <pane xSplit="1" topLeftCell="B1" activePane="topRight" state="frozen"/>
      <selection pane="topRight" activeCell="I26" sqref="I26"/>
    </sheetView>
  </sheetViews>
  <sheetFormatPr defaultColWidth="14.44140625" defaultRowHeight="15" customHeight="1" x14ac:dyDescent="0.25"/>
  <cols>
    <col min="1" max="1" width="29.6640625" style="17" bestFit="1" customWidth="1"/>
    <col min="2" max="3" width="9.33203125" style="17" bestFit="1" customWidth="1"/>
    <col min="4" max="4" width="10.88671875" style="17" bestFit="1" customWidth="1"/>
    <col min="5" max="7" width="11.21875" style="17" bestFit="1" customWidth="1"/>
    <col min="8" max="10" width="11.109375" style="17" bestFit="1" customWidth="1"/>
    <col min="11" max="11" width="11.21875" style="56" bestFit="1" customWidth="1"/>
    <col min="12" max="12" width="11.21875" style="17" bestFit="1" customWidth="1"/>
    <col min="13" max="13" width="11.109375" style="17" bestFit="1" customWidth="1"/>
    <col min="14" max="14" width="15.6640625" style="17" customWidth="1"/>
    <col min="15" max="15" width="13.33203125" style="17" customWidth="1"/>
    <col min="16" max="16" width="13" style="17" customWidth="1"/>
    <col min="17" max="17" width="8.5546875" style="17" customWidth="1"/>
    <col min="18" max="18" width="0.109375" style="17" customWidth="1"/>
    <col min="19" max="19" width="18.109375" style="17" customWidth="1"/>
    <col min="20" max="20" width="16.5546875" style="17" customWidth="1"/>
    <col min="21" max="21" width="19" style="17" customWidth="1"/>
    <col min="22" max="22" width="17.5546875" style="17" customWidth="1"/>
    <col min="23" max="23" width="18" style="17" customWidth="1"/>
    <col min="24" max="24" width="14.88671875" style="17" customWidth="1"/>
    <col min="25" max="28" width="8.5546875" style="17" customWidth="1"/>
    <col min="29" max="16384" width="14.44140625" style="17"/>
  </cols>
  <sheetData>
    <row r="1" spans="1:24" ht="23.25" customHeight="1" x14ac:dyDescent="0.3">
      <c r="A1" s="139" t="s">
        <v>46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40"/>
      <c r="P1" s="140"/>
      <c r="Q1" s="63"/>
      <c r="R1" s="63"/>
      <c r="S1" s="63"/>
      <c r="T1" s="63"/>
      <c r="U1" s="63"/>
      <c r="V1" s="63"/>
      <c r="W1" s="63"/>
      <c r="X1" s="63"/>
    </row>
    <row r="2" spans="1:24" ht="13.8" x14ac:dyDescent="0.25">
      <c r="A2" s="141" t="s">
        <v>3</v>
      </c>
      <c r="B2" s="141">
        <v>2009</v>
      </c>
      <c r="C2" s="141">
        <v>2010</v>
      </c>
      <c r="D2" s="141">
        <v>2011</v>
      </c>
      <c r="E2" s="62">
        <v>2012</v>
      </c>
      <c r="F2" s="62">
        <v>2013</v>
      </c>
      <c r="G2" s="62">
        <v>2014</v>
      </c>
      <c r="H2" s="62">
        <v>2016</v>
      </c>
      <c r="I2" s="62">
        <v>2017</v>
      </c>
      <c r="J2" s="123">
        <v>2019</v>
      </c>
      <c r="K2" s="123">
        <v>2020</v>
      </c>
      <c r="L2" s="123">
        <v>2021</v>
      </c>
      <c r="M2" s="62">
        <v>2022</v>
      </c>
      <c r="N2" s="62">
        <v>2023</v>
      </c>
      <c r="O2" s="62">
        <v>2024</v>
      </c>
      <c r="P2" s="62">
        <v>2025</v>
      </c>
      <c r="S2" s="22" t="s">
        <v>49</v>
      </c>
      <c r="T2" s="114">
        <v>2021</v>
      </c>
      <c r="U2" s="115">
        <v>2022</v>
      </c>
      <c r="V2" s="115">
        <v>2023</v>
      </c>
      <c r="W2" s="115">
        <v>2024</v>
      </c>
      <c r="X2" s="115">
        <v>2025</v>
      </c>
    </row>
    <row r="3" spans="1:24" ht="13.8" x14ac:dyDescent="0.25">
      <c r="A3" s="30" t="s">
        <v>5</v>
      </c>
      <c r="B3" s="30"/>
      <c r="C3" s="30">
        <v>110</v>
      </c>
      <c r="D3" s="30">
        <v>123</v>
      </c>
      <c r="E3" s="30"/>
      <c r="F3" s="30"/>
      <c r="G3" s="30">
        <v>111</v>
      </c>
      <c r="H3" s="30"/>
      <c r="I3" s="30"/>
      <c r="J3" s="30">
        <v>179</v>
      </c>
      <c r="K3" s="30">
        <v>151</v>
      </c>
      <c r="L3" s="30"/>
      <c r="M3" s="57"/>
      <c r="N3" s="31"/>
      <c r="O3" s="20"/>
      <c r="P3" s="20"/>
      <c r="S3" s="46" t="s">
        <v>4</v>
      </c>
      <c r="T3" s="117">
        <v>199</v>
      </c>
      <c r="U3" s="118"/>
      <c r="V3" s="117">
        <v>228</v>
      </c>
      <c r="W3" s="119">
        <v>227</v>
      </c>
      <c r="X3" s="119">
        <v>270</v>
      </c>
    </row>
    <row r="4" spans="1:24" ht="13.8" x14ac:dyDescent="0.25">
      <c r="A4" s="32" t="s">
        <v>38</v>
      </c>
      <c r="B4" s="32"/>
      <c r="C4" s="32"/>
      <c r="D4" s="32"/>
      <c r="E4" s="32"/>
      <c r="F4" s="32"/>
      <c r="G4" s="32">
        <v>110</v>
      </c>
      <c r="H4" s="32"/>
      <c r="I4" s="32"/>
      <c r="J4" s="32"/>
      <c r="K4" s="32"/>
      <c r="L4" s="32"/>
      <c r="M4" s="58"/>
      <c r="N4" s="33"/>
      <c r="O4" s="20"/>
      <c r="P4" s="20"/>
      <c r="S4" s="46" t="s">
        <v>7</v>
      </c>
      <c r="T4" s="120">
        <v>190</v>
      </c>
      <c r="U4" s="117">
        <v>210</v>
      </c>
      <c r="V4" s="117">
        <v>196</v>
      </c>
      <c r="W4" s="121"/>
      <c r="X4" s="122">
        <v>193</v>
      </c>
    </row>
    <row r="5" spans="1:24" ht="15.75" customHeight="1" x14ac:dyDescent="0.25">
      <c r="A5" s="34" t="s">
        <v>25</v>
      </c>
      <c r="B5" s="34"/>
      <c r="C5" s="34">
        <v>119</v>
      </c>
      <c r="D5" s="34">
        <v>119</v>
      </c>
      <c r="E5" s="34"/>
      <c r="F5" s="34">
        <v>131</v>
      </c>
      <c r="G5" s="34">
        <v>123</v>
      </c>
      <c r="H5" s="34"/>
      <c r="I5" s="34"/>
      <c r="J5" s="34">
        <v>213</v>
      </c>
      <c r="K5" s="34">
        <v>182</v>
      </c>
      <c r="L5" s="34"/>
      <c r="M5" s="59"/>
      <c r="N5" s="35"/>
      <c r="O5" s="20"/>
      <c r="P5" s="20"/>
      <c r="S5" s="46" t="s">
        <v>24</v>
      </c>
      <c r="T5" s="120">
        <v>203</v>
      </c>
      <c r="U5" s="117">
        <v>239</v>
      </c>
      <c r="V5" s="117">
        <v>210</v>
      </c>
      <c r="W5" s="119">
        <v>229</v>
      </c>
      <c r="X5" s="121"/>
    </row>
    <row r="6" spans="1:24" ht="15.75" customHeight="1" x14ac:dyDescent="0.25">
      <c r="A6" s="36" t="s">
        <v>44</v>
      </c>
      <c r="B6" s="37"/>
      <c r="C6" s="36"/>
      <c r="D6" s="36"/>
      <c r="E6" s="38"/>
      <c r="F6" s="39"/>
      <c r="G6" s="39"/>
      <c r="H6" s="40"/>
      <c r="I6" s="40"/>
      <c r="J6" s="41"/>
      <c r="K6" s="41"/>
      <c r="L6" s="42">
        <v>163</v>
      </c>
      <c r="M6" s="29">
        <v>186</v>
      </c>
      <c r="N6" s="20">
        <v>156</v>
      </c>
      <c r="O6" s="20">
        <v>197</v>
      </c>
      <c r="P6" s="20">
        <v>211</v>
      </c>
      <c r="S6" s="46" t="s">
        <v>27</v>
      </c>
      <c r="T6" s="120">
        <v>164</v>
      </c>
      <c r="U6" s="117">
        <v>193</v>
      </c>
      <c r="V6" s="118"/>
      <c r="W6" s="119">
        <v>224</v>
      </c>
      <c r="X6" s="121"/>
    </row>
    <row r="7" spans="1:24" ht="15.75" customHeight="1" x14ac:dyDescent="0.25">
      <c r="A7" s="37" t="s">
        <v>47</v>
      </c>
      <c r="B7" s="37">
        <v>100</v>
      </c>
      <c r="C7" s="37">
        <v>110</v>
      </c>
      <c r="D7" s="37">
        <v>115</v>
      </c>
      <c r="E7" s="39">
        <v>132</v>
      </c>
      <c r="F7" s="39">
        <v>132</v>
      </c>
      <c r="G7" s="39">
        <v>143</v>
      </c>
      <c r="H7" s="39">
        <v>175</v>
      </c>
      <c r="I7" s="39">
        <v>190</v>
      </c>
      <c r="J7" s="41">
        <v>196</v>
      </c>
      <c r="K7" s="41">
        <v>194</v>
      </c>
      <c r="L7" s="44">
        <v>197</v>
      </c>
      <c r="M7" s="60">
        <v>201</v>
      </c>
      <c r="N7" s="20">
        <v>212</v>
      </c>
      <c r="O7" s="20">
        <v>225</v>
      </c>
      <c r="P7" s="20">
        <v>227</v>
      </c>
      <c r="S7" s="46" t="s">
        <v>41</v>
      </c>
      <c r="T7" s="120">
        <v>234</v>
      </c>
      <c r="U7" s="117">
        <v>208</v>
      </c>
      <c r="V7" s="117">
        <v>236</v>
      </c>
      <c r="W7" s="119">
        <v>250</v>
      </c>
      <c r="X7" s="119">
        <v>261</v>
      </c>
    </row>
    <row r="8" spans="1:24" ht="15.75" customHeight="1" x14ac:dyDescent="0.25">
      <c r="A8" s="142" t="s">
        <v>39</v>
      </c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4"/>
      <c r="S8" s="116" t="s">
        <v>44</v>
      </c>
      <c r="T8" s="119">
        <v>163</v>
      </c>
      <c r="U8" s="117">
        <v>186</v>
      </c>
      <c r="V8" s="117">
        <v>156</v>
      </c>
      <c r="W8" s="117">
        <v>197</v>
      </c>
      <c r="X8" s="117">
        <v>211</v>
      </c>
    </row>
    <row r="9" spans="1:24" ht="15.75" customHeight="1" x14ac:dyDescent="0.25">
      <c r="A9" s="45" t="s">
        <v>4</v>
      </c>
      <c r="B9" s="155"/>
      <c r="C9" s="155"/>
      <c r="D9" s="155">
        <v>100</v>
      </c>
      <c r="E9" s="155">
        <v>152</v>
      </c>
      <c r="F9" s="155">
        <v>160</v>
      </c>
      <c r="G9" s="155">
        <v>161</v>
      </c>
      <c r="H9" s="155"/>
      <c r="I9" s="155"/>
      <c r="J9" s="155"/>
      <c r="K9" s="20">
        <v>197</v>
      </c>
      <c r="L9" s="20">
        <v>199</v>
      </c>
      <c r="M9" s="156"/>
      <c r="N9" s="20">
        <v>228</v>
      </c>
      <c r="O9" s="138">
        <v>227</v>
      </c>
      <c r="P9" s="20">
        <v>270</v>
      </c>
      <c r="S9" s="46" t="s">
        <v>47</v>
      </c>
      <c r="T9" s="119">
        <v>197</v>
      </c>
      <c r="U9" s="117">
        <v>201</v>
      </c>
      <c r="V9" s="117">
        <v>212</v>
      </c>
      <c r="W9" s="117">
        <v>225</v>
      </c>
      <c r="X9" s="117">
        <v>227</v>
      </c>
    </row>
    <row r="10" spans="1:24" ht="15.75" customHeight="1" x14ac:dyDescent="0.25">
      <c r="A10" s="46" t="s">
        <v>7</v>
      </c>
      <c r="B10" s="46"/>
      <c r="C10" s="46">
        <v>118</v>
      </c>
      <c r="D10" s="46"/>
      <c r="E10" s="20">
        <v>135</v>
      </c>
      <c r="F10" s="20">
        <v>137</v>
      </c>
      <c r="G10" s="20">
        <v>140</v>
      </c>
      <c r="H10" s="19"/>
      <c r="I10" s="19"/>
      <c r="J10" s="19"/>
      <c r="K10" s="19"/>
      <c r="L10" s="47">
        <v>190</v>
      </c>
      <c r="M10" s="29">
        <v>210</v>
      </c>
      <c r="N10" s="20">
        <v>196</v>
      </c>
      <c r="O10" s="138"/>
      <c r="P10" s="20">
        <v>193</v>
      </c>
    </row>
    <row r="11" spans="1:24" ht="16.5" customHeight="1" x14ac:dyDescent="0.25">
      <c r="A11" s="37" t="s">
        <v>8</v>
      </c>
      <c r="B11" s="37"/>
      <c r="C11" s="37"/>
      <c r="D11" s="37"/>
      <c r="E11" s="39">
        <v>100</v>
      </c>
      <c r="F11" s="39">
        <v>104</v>
      </c>
      <c r="G11" s="38"/>
      <c r="H11" s="38"/>
      <c r="I11" s="38"/>
      <c r="J11" s="38"/>
      <c r="K11" s="38"/>
      <c r="L11" s="48"/>
      <c r="M11" s="60"/>
      <c r="N11" s="20"/>
      <c r="O11" s="138"/>
      <c r="P11" s="20"/>
    </row>
    <row r="12" spans="1:24" ht="16.5" customHeight="1" x14ac:dyDescent="0.25">
      <c r="A12" s="145" t="s">
        <v>40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7"/>
    </row>
    <row r="13" spans="1:24" ht="15.75" customHeight="1" x14ac:dyDescent="0.25">
      <c r="A13" s="45" t="s">
        <v>24</v>
      </c>
      <c r="B13" s="45"/>
      <c r="C13" s="45">
        <v>100</v>
      </c>
      <c r="D13" s="45"/>
      <c r="E13" s="49"/>
      <c r="F13" s="50">
        <v>156</v>
      </c>
      <c r="G13" s="51">
        <v>161</v>
      </c>
      <c r="H13" s="49"/>
      <c r="I13" s="49"/>
      <c r="J13" s="49"/>
      <c r="K13" s="49">
        <v>219</v>
      </c>
      <c r="L13" s="52">
        <v>203</v>
      </c>
      <c r="M13" s="61">
        <v>239</v>
      </c>
      <c r="N13" s="20">
        <v>210</v>
      </c>
      <c r="O13" s="138">
        <v>229</v>
      </c>
      <c r="P13" s="20"/>
    </row>
    <row r="14" spans="1:24" ht="15.75" customHeight="1" x14ac:dyDescent="0.25">
      <c r="A14" s="46" t="s">
        <v>27</v>
      </c>
      <c r="B14" s="46"/>
      <c r="C14" s="46">
        <v>118</v>
      </c>
      <c r="D14" s="46"/>
      <c r="E14" s="19"/>
      <c r="F14" s="19"/>
      <c r="G14" s="23">
        <v>147</v>
      </c>
      <c r="H14" s="19"/>
      <c r="I14" s="19"/>
      <c r="J14" s="19"/>
      <c r="K14" s="19"/>
      <c r="L14" s="47">
        <v>164</v>
      </c>
      <c r="M14" s="29">
        <v>193</v>
      </c>
      <c r="N14" s="20"/>
      <c r="O14" s="138">
        <v>224</v>
      </c>
      <c r="P14" s="20"/>
    </row>
    <row r="15" spans="1:24" ht="15.75" customHeight="1" x14ac:dyDescent="0.25">
      <c r="A15" s="46" t="s">
        <v>41</v>
      </c>
      <c r="B15" s="46"/>
      <c r="C15" s="46">
        <v>100</v>
      </c>
      <c r="D15" s="46">
        <v>117</v>
      </c>
      <c r="E15" s="19"/>
      <c r="F15" s="19"/>
      <c r="G15" s="23">
        <v>136</v>
      </c>
      <c r="H15" s="19"/>
      <c r="I15" s="19"/>
      <c r="J15" s="19"/>
      <c r="K15" s="19">
        <v>206</v>
      </c>
      <c r="L15" s="47">
        <v>234</v>
      </c>
      <c r="M15" s="29">
        <v>208</v>
      </c>
      <c r="N15" s="20">
        <v>236</v>
      </c>
      <c r="O15" s="138">
        <v>250</v>
      </c>
      <c r="P15" s="20">
        <v>261</v>
      </c>
    </row>
    <row r="16" spans="1:24" ht="15.75" customHeight="1" x14ac:dyDescent="0.25">
      <c r="A16" s="53"/>
      <c r="B16" s="53"/>
      <c r="C16" s="53"/>
      <c r="D16" s="53"/>
      <c r="E16" s="54"/>
      <c r="F16" s="54"/>
      <c r="G16" s="55"/>
      <c r="H16" s="54"/>
      <c r="I16" s="54"/>
      <c r="J16" s="54"/>
      <c r="K16" s="54"/>
      <c r="L16" s="54"/>
      <c r="M16" s="43"/>
    </row>
    <row r="17" s="17" customFormat="1" ht="15.75" customHeight="1" x14ac:dyDescent="0.25"/>
    <row r="18" s="17" customFormat="1" ht="15.75" customHeight="1" x14ac:dyDescent="0.25"/>
    <row r="19" s="17" customFormat="1" ht="15.75" customHeight="1" x14ac:dyDescent="0.25"/>
    <row r="20" s="17" customFormat="1" ht="15.75" customHeight="1" x14ac:dyDescent="0.25"/>
    <row r="21" s="17" customFormat="1" ht="15.75" customHeight="1" x14ac:dyDescent="0.25"/>
    <row r="22" s="17" customFormat="1" ht="15.75" customHeight="1" x14ac:dyDescent="0.25"/>
    <row r="23" s="17" customFormat="1" ht="15.75" customHeight="1" x14ac:dyDescent="0.25"/>
    <row r="24" s="17" customFormat="1" ht="15.75" customHeight="1" x14ac:dyDescent="0.25"/>
    <row r="25" s="17" customFormat="1" ht="15.75" customHeight="1" x14ac:dyDescent="0.25"/>
    <row r="26" s="17" customFormat="1" ht="15.75" customHeight="1" x14ac:dyDescent="0.25"/>
    <row r="27" s="17" customFormat="1" ht="15.75" customHeight="1" x14ac:dyDescent="0.25"/>
    <row r="28" s="17" customFormat="1" ht="15.75" customHeight="1" x14ac:dyDescent="0.25"/>
    <row r="29" s="17" customFormat="1" ht="15.75" customHeight="1" x14ac:dyDescent="0.25"/>
    <row r="30" s="17" customFormat="1" ht="15.75" customHeight="1" x14ac:dyDescent="0.25"/>
    <row r="31" s="17" customFormat="1" ht="15.75" customHeight="1" x14ac:dyDescent="0.25"/>
    <row r="32" s="17" customFormat="1" ht="15.75" customHeight="1" x14ac:dyDescent="0.25"/>
    <row r="33" s="17" customFormat="1" ht="15.75" customHeight="1" x14ac:dyDescent="0.25"/>
    <row r="34" s="17" customFormat="1" ht="15.75" customHeight="1" x14ac:dyDescent="0.25"/>
    <row r="35" s="17" customFormat="1" ht="15.75" customHeight="1" x14ac:dyDescent="0.25"/>
    <row r="36" s="17" customFormat="1" ht="15.75" customHeight="1" x14ac:dyDescent="0.25"/>
    <row r="37" s="17" customFormat="1" ht="15.75" customHeight="1" x14ac:dyDescent="0.25"/>
    <row r="38" s="17" customFormat="1" ht="15.75" customHeight="1" x14ac:dyDescent="0.25"/>
    <row r="39" s="17" customFormat="1" ht="15.75" customHeight="1" x14ac:dyDescent="0.25"/>
    <row r="40" s="17" customFormat="1" ht="15.75" customHeight="1" x14ac:dyDescent="0.25"/>
    <row r="41" s="17" customFormat="1" ht="15.75" customHeight="1" x14ac:dyDescent="0.25"/>
    <row r="42" s="17" customFormat="1" ht="15.75" customHeight="1" x14ac:dyDescent="0.25"/>
    <row r="43" s="17" customFormat="1" ht="15.75" customHeight="1" x14ac:dyDescent="0.25"/>
    <row r="44" s="17" customFormat="1" ht="15.75" customHeight="1" x14ac:dyDescent="0.25"/>
    <row r="45" s="17" customFormat="1" ht="15.75" customHeight="1" x14ac:dyDescent="0.25"/>
    <row r="46" s="17" customFormat="1" ht="15.75" customHeight="1" x14ac:dyDescent="0.25"/>
    <row r="47" s="17" customFormat="1" ht="15.75" customHeight="1" x14ac:dyDescent="0.25"/>
    <row r="48" s="17" customFormat="1" ht="15.75" customHeight="1" x14ac:dyDescent="0.25"/>
    <row r="49" s="17" customFormat="1" ht="15.75" customHeight="1" x14ac:dyDescent="0.25"/>
    <row r="50" s="17" customFormat="1" ht="15.75" customHeight="1" x14ac:dyDescent="0.25"/>
    <row r="51" s="17" customFormat="1" ht="15.75" customHeight="1" x14ac:dyDescent="0.25"/>
    <row r="52" s="17" customFormat="1" ht="15.75" customHeight="1" x14ac:dyDescent="0.25"/>
    <row r="53" s="17" customFormat="1" ht="15.75" customHeight="1" x14ac:dyDescent="0.25"/>
    <row r="54" s="17" customFormat="1" ht="15.75" customHeight="1" x14ac:dyDescent="0.25"/>
    <row r="55" s="17" customFormat="1" ht="15.75" customHeight="1" x14ac:dyDescent="0.25"/>
    <row r="56" s="17" customFormat="1" ht="15.75" customHeight="1" x14ac:dyDescent="0.25"/>
    <row r="57" s="17" customFormat="1" ht="15.75" customHeight="1" x14ac:dyDescent="0.25"/>
    <row r="58" s="17" customFormat="1" ht="15.75" customHeight="1" x14ac:dyDescent="0.25"/>
    <row r="59" s="17" customFormat="1" ht="15.75" customHeight="1" x14ac:dyDescent="0.25"/>
    <row r="60" s="17" customFormat="1" ht="15.75" customHeight="1" x14ac:dyDescent="0.25"/>
    <row r="61" s="17" customFormat="1" ht="15.75" customHeight="1" x14ac:dyDescent="0.25"/>
    <row r="62" s="17" customFormat="1" ht="15.75" customHeight="1" x14ac:dyDescent="0.25"/>
    <row r="63" s="17" customFormat="1" ht="15.75" customHeight="1" x14ac:dyDescent="0.25"/>
    <row r="64" s="17" customFormat="1" ht="15.75" customHeight="1" x14ac:dyDescent="0.25"/>
    <row r="65" s="17" customFormat="1" ht="15.75" customHeight="1" x14ac:dyDescent="0.25"/>
    <row r="66" s="17" customFormat="1" ht="15.75" customHeight="1" x14ac:dyDescent="0.25"/>
    <row r="67" s="17" customFormat="1" ht="15.75" customHeight="1" x14ac:dyDescent="0.25"/>
    <row r="68" s="17" customFormat="1" ht="15.75" customHeight="1" x14ac:dyDescent="0.25"/>
    <row r="69" s="17" customFormat="1" ht="15.75" customHeight="1" x14ac:dyDescent="0.25"/>
    <row r="70" s="17" customFormat="1" ht="15.75" customHeight="1" x14ac:dyDescent="0.25"/>
    <row r="71" s="17" customFormat="1" ht="15.75" customHeight="1" x14ac:dyDescent="0.25"/>
    <row r="72" s="17" customFormat="1" ht="15.75" customHeight="1" x14ac:dyDescent="0.25"/>
    <row r="73" s="17" customFormat="1" ht="15.75" customHeight="1" x14ac:dyDescent="0.25"/>
    <row r="74" s="17" customFormat="1" ht="15.75" customHeight="1" x14ac:dyDescent="0.25"/>
    <row r="75" s="17" customFormat="1" ht="15.75" customHeight="1" x14ac:dyDescent="0.25"/>
    <row r="76" s="17" customFormat="1" ht="15.75" customHeight="1" x14ac:dyDescent="0.25"/>
    <row r="77" s="17" customFormat="1" ht="15.75" customHeight="1" x14ac:dyDescent="0.25"/>
    <row r="78" s="17" customFormat="1" ht="15.75" customHeight="1" x14ac:dyDescent="0.25"/>
    <row r="79" s="17" customFormat="1" ht="15.75" customHeight="1" x14ac:dyDescent="0.25"/>
    <row r="80" s="17" customFormat="1" ht="15.75" customHeight="1" x14ac:dyDescent="0.25"/>
    <row r="81" s="17" customFormat="1" ht="15.75" customHeight="1" x14ac:dyDescent="0.25"/>
    <row r="82" s="17" customFormat="1" ht="15.75" customHeight="1" x14ac:dyDescent="0.25"/>
    <row r="83" s="17" customFormat="1" ht="15.75" customHeight="1" x14ac:dyDescent="0.25"/>
    <row r="84" s="17" customFormat="1" ht="15.75" customHeight="1" x14ac:dyDescent="0.25"/>
    <row r="85" s="17" customFormat="1" ht="15.75" customHeight="1" x14ac:dyDescent="0.25"/>
    <row r="86" s="17" customFormat="1" ht="15.75" customHeight="1" x14ac:dyDescent="0.25"/>
    <row r="87" s="17" customFormat="1" ht="15.75" customHeight="1" x14ac:dyDescent="0.25"/>
    <row r="88" s="17" customFormat="1" ht="15.75" customHeight="1" x14ac:dyDescent="0.25"/>
    <row r="89" s="17" customFormat="1" ht="15.75" customHeight="1" x14ac:dyDescent="0.25"/>
    <row r="90" s="17" customFormat="1" ht="15.75" customHeight="1" x14ac:dyDescent="0.25"/>
    <row r="91" s="17" customFormat="1" ht="15.75" customHeight="1" x14ac:dyDescent="0.25"/>
    <row r="92" s="17" customFormat="1" ht="15.75" customHeight="1" x14ac:dyDescent="0.25"/>
    <row r="93" s="17" customFormat="1" ht="15.75" customHeight="1" x14ac:dyDescent="0.25"/>
    <row r="94" s="17" customFormat="1" ht="15.75" customHeight="1" x14ac:dyDescent="0.25"/>
    <row r="95" s="17" customFormat="1" ht="15.75" customHeight="1" x14ac:dyDescent="0.25"/>
    <row r="96" s="17" customFormat="1" ht="15.75" customHeight="1" x14ac:dyDescent="0.25"/>
    <row r="97" s="17" customFormat="1" ht="15.75" customHeight="1" x14ac:dyDescent="0.25"/>
    <row r="98" s="17" customFormat="1" ht="15.75" customHeight="1" x14ac:dyDescent="0.25"/>
    <row r="99" s="17" customFormat="1" ht="15.75" customHeight="1" x14ac:dyDescent="0.25"/>
    <row r="100" s="17" customFormat="1" ht="15.75" customHeight="1" x14ac:dyDescent="0.25"/>
    <row r="101" s="17" customFormat="1" ht="15.75" customHeight="1" x14ac:dyDescent="0.25"/>
    <row r="102" s="17" customFormat="1" ht="15.75" customHeight="1" x14ac:dyDescent="0.25"/>
    <row r="103" s="17" customFormat="1" ht="15.75" customHeight="1" x14ac:dyDescent="0.25"/>
    <row r="104" s="17" customFormat="1" ht="15.75" customHeight="1" x14ac:dyDescent="0.25"/>
    <row r="105" s="17" customFormat="1" ht="15.75" customHeight="1" x14ac:dyDescent="0.25"/>
    <row r="106" s="17" customFormat="1" ht="15.75" customHeight="1" x14ac:dyDescent="0.25"/>
    <row r="107" s="17" customFormat="1" ht="15.75" customHeight="1" x14ac:dyDescent="0.25"/>
    <row r="108" s="17" customFormat="1" ht="15.75" customHeight="1" x14ac:dyDescent="0.25"/>
    <row r="109" s="17" customFormat="1" ht="15.75" customHeight="1" x14ac:dyDescent="0.25"/>
    <row r="110" s="17" customFormat="1" ht="15.75" customHeight="1" x14ac:dyDescent="0.25"/>
    <row r="111" s="17" customFormat="1" ht="15.75" customHeight="1" x14ac:dyDescent="0.25"/>
    <row r="112" s="17" customFormat="1" ht="15.75" customHeight="1" x14ac:dyDescent="0.25"/>
    <row r="113" s="17" customFormat="1" ht="15.75" customHeight="1" x14ac:dyDescent="0.25"/>
    <row r="114" s="17" customFormat="1" ht="15.75" customHeight="1" x14ac:dyDescent="0.25"/>
    <row r="115" s="17" customFormat="1" ht="15.75" customHeight="1" x14ac:dyDescent="0.25"/>
    <row r="116" s="17" customFormat="1" ht="15.75" customHeight="1" x14ac:dyDescent="0.25"/>
    <row r="117" s="17" customFormat="1" ht="15.75" customHeight="1" x14ac:dyDescent="0.25"/>
    <row r="118" s="17" customFormat="1" ht="15.75" customHeight="1" x14ac:dyDescent="0.25"/>
    <row r="119" s="17" customFormat="1" ht="15.75" customHeight="1" x14ac:dyDescent="0.25"/>
    <row r="120" s="17" customFormat="1" ht="15.75" customHeight="1" x14ac:dyDescent="0.25"/>
    <row r="121" s="17" customFormat="1" ht="15.75" customHeight="1" x14ac:dyDescent="0.25"/>
    <row r="122" s="17" customFormat="1" ht="15.75" customHeight="1" x14ac:dyDescent="0.25"/>
    <row r="123" s="17" customFormat="1" ht="15.75" customHeight="1" x14ac:dyDescent="0.25"/>
    <row r="124" s="17" customFormat="1" ht="15.75" customHeight="1" x14ac:dyDescent="0.25"/>
    <row r="125" s="17" customFormat="1" ht="15.75" customHeight="1" x14ac:dyDescent="0.25"/>
    <row r="126" s="17" customFormat="1" ht="15.75" customHeight="1" x14ac:dyDescent="0.25"/>
    <row r="127" s="17" customFormat="1" ht="15.75" customHeight="1" x14ac:dyDescent="0.25"/>
    <row r="128" s="17" customFormat="1" ht="15.75" customHeight="1" x14ac:dyDescent="0.25"/>
    <row r="129" s="17" customFormat="1" ht="15.75" customHeight="1" x14ac:dyDescent="0.25"/>
    <row r="130" s="17" customFormat="1" ht="15.75" customHeight="1" x14ac:dyDescent="0.25"/>
    <row r="131" s="17" customFormat="1" ht="15.75" customHeight="1" x14ac:dyDescent="0.25"/>
    <row r="132" s="17" customFormat="1" ht="15.75" customHeight="1" x14ac:dyDescent="0.25"/>
    <row r="133" s="17" customFormat="1" ht="15.75" customHeight="1" x14ac:dyDescent="0.25"/>
    <row r="134" s="17" customFormat="1" ht="15.75" customHeight="1" x14ac:dyDescent="0.25"/>
    <row r="135" s="17" customFormat="1" ht="15.75" customHeight="1" x14ac:dyDescent="0.25"/>
    <row r="136" s="17" customFormat="1" ht="15.75" customHeight="1" x14ac:dyDescent="0.25"/>
    <row r="137" s="17" customFormat="1" ht="15.75" customHeight="1" x14ac:dyDescent="0.25"/>
    <row r="138" s="17" customFormat="1" ht="15.75" customHeight="1" x14ac:dyDescent="0.25"/>
    <row r="139" s="17" customFormat="1" ht="15.75" customHeight="1" x14ac:dyDescent="0.25"/>
    <row r="140" s="17" customFormat="1" ht="15.75" customHeight="1" x14ac:dyDescent="0.25"/>
    <row r="141" s="17" customFormat="1" ht="15.75" customHeight="1" x14ac:dyDescent="0.25"/>
    <row r="142" s="17" customFormat="1" ht="15.75" customHeight="1" x14ac:dyDescent="0.25"/>
    <row r="143" s="17" customFormat="1" ht="15.75" customHeight="1" x14ac:dyDescent="0.25"/>
    <row r="144" s="17" customFormat="1" ht="15.75" customHeight="1" x14ac:dyDescent="0.25"/>
    <row r="145" spans="11:11" ht="15.75" customHeight="1" x14ac:dyDescent="0.25">
      <c r="K145" s="17"/>
    </row>
    <row r="146" spans="11:11" ht="15.75" customHeight="1" x14ac:dyDescent="0.25"/>
    <row r="147" spans="11:11" ht="15.75" customHeight="1" x14ac:dyDescent="0.25"/>
    <row r="148" spans="11:11" ht="15.75" customHeight="1" x14ac:dyDescent="0.25"/>
    <row r="149" spans="11:11" ht="15.75" customHeight="1" x14ac:dyDescent="0.25"/>
    <row r="150" spans="11:11" ht="15.75" customHeight="1" x14ac:dyDescent="0.25"/>
    <row r="151" spans="11:11" ht="15.75" customHeight="1" x14ac:dyDescent="0.25"/>
    <row r="152" spans="11:11" ht="15.75" customHeight="1" x14ac:dyDescent="0.25"/>
    <row r="153" spans="11:11" ht="15.75" customHeight="1" x14ac:dyDescent="0.25"/>
    <row r="154" spans="11:11" ht="15.75" customHeight="1" x14ac:dyDescent="0.25"/>
    <row r="155" spans="11:11" ht="15.75" customHeight="1" x14ac:dyDescent="0.25"/>
    <row r="156" spans="11:11" ht="15.75" customHeight="1" x14ac:dyDescent="0.25"/>
    <row r="157" spans="11:11" ht="15.75" customHeight="1" x14ac:dyDescent="0.25"/>
    <row r="158" spans="11:11" ht="15.75" customHeight="1" x14ac:dyDescent="0.25"/>
    <row r="159" spans="11:11" ht="15.75" customHeight="1" x14ac:dyDescent="0.25"/>
    <row r="160" spans="11:11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</sheetData>
  <mergeCells count="2">
    <mergeCell ref="A8:P8"/>
    <mergeCell ref="A12:P12"/>
  </mergeCells>
  <hyperlinks>
    <hyperlink ref="A8:K8" r:id="rId1" display="Lower Eastern Shore " xr:uid="{00000000-0004-0000-0200-000000000000}"/>
    <hyperlink ref="A12:K12" r:id="rId2" display="Upper Eastern Shore" xr:uid="{00000000-0004-0000-0200-000001000000}"/>
    <hyperlink ref="A2" r:id="rId3" xr:uid="{00000000-0004-0000-0200-000002000000}"/>
  </hyperlinks>
  <pageMargins left="0.25" right="0.25" top="0.75" bottom="0.75" header="0" footer="0"/>
  <pageSetup orientation="landscape" r:id="rId4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972"/>
  <sheetViews>
    <sheetView showGridLines="0" zoomScale="90" zoomScaleNormal="90" workbookViewId="0">
      <pane xSplit="1" topLeftCell="B1" activePane="topRight" state="frozen"/>
      <selection pane="topRight" activeCell="Q6" sqref="Q6"/>
    </sheetView>
  </sheetViews>
  <sheetFormatPr defaultColWidth="14.44140625" defaultRowHeight="15" customHeight="1" x14ac:dyDescent="0.25"/>
  <cols>
    <col min="1" max="1" width="29.6640625" style="1" bestFit="1" customWidth="1"/>
    <col min="2" max="7" width="11.109375" style="1" customWidth="1"/>
    <col min="8" max="16" width="10.77734375" style="1" customWidth="1"/>
    <col min="17" max="25" width="8.5546875" style="1" customWidth="1"/>
    <col min="26" max="16384" width="14.44140625" style="1"/>
  </cols>
  <sheetData>
    <row r="1" spans="1:16" ht="21" customHeight="1" x14ac:dyDescent="0.3">
      <c r="A1" s="79" t="s">
        <v>43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1"/>
      <c r="N1" s="82"/>
      <c r="O1" s="83"/>
    </row>
    <row r="2" spans="1:16" ht="13.8" x14ac:dyDescent="0.25">
      <c r="A2" s="22" t="s">
        <v>50</v>
      </c>
      <c r="B2" s="72">
        <v>2009</v>
      </c>
      <c r="C2" s="73">
        <v>2010</v>
      </c>
      <c r="D2" s="73">
        <v>2011</v>
      </c>
      <c r="E2" s="73">
        <v>2012</v>
      </c>
      <c r="F2" s="73">
        <v>2013</v>
      </c>
      <c r="G2" s="73">
        <v>2014</v>
      </c>
      <c r="H2" s="73">
        <v>2016</v>
      </c>
      <c r="I2" s="73">
        <v>2017</v>
      </c>
      <c r="J2" s="73">
        <v>2019</v>
      </c>
      <c r="K2" s="73">
        <v>2020</v>
      </c>
      <c r="L2" s="73">
        <v>2021</v>
      </c>
      <c r="M2" s="70">
        <v>2022</v>
      </c>
      <c r="N2" s="73">
        <v>2023</v>
      </c>
      <c r="O2" s="73">
        <v>2024</v>
      </c>
      <c r="P2" s="73">
        <v>2025</v>
      </c>
    </row>
    <row r="3" spans="1:16" ht="15.75" customHeight="1" x14ac:dyDescent="0.25">
      <c r="A3" s="5" t="s">
        <v>9</v>
      </c>
      <c r="B3" s="10">
        <v>36</v>
      </c>
      <c r="C3" s="8">
        <v>31</v>
      </c>
      <c r="D3" s="8">
        <v>36</v>
      </c>
      <c r="E3" s="8">
        <v>35</v>
      </c>
      <c r="F3" s="8">
        <v>44</v>
      </c>
      <c r="G3" s="8">
        <v>50</v>
      </c>
      <c r="H3" s="8">
        <v>31.5</v>
      </c>
      <c r="I3" s="8">
        <v>33</v>
      </c>
      <c r="J3" s="75"/>
      <c r="K3" s="8">
        <v>95</v>
      </c>
      <c r="L3" s="8">
        <v>45</v>
      </c>
      <c r="M3" s="74"/>
      <c r="N3" s="74"/>
      <c r="O3" s="10">
        <v>46.5</v>
      </c>
      <c r="P3" s="10">
        <v>44</v>
      </c>
    </row>
    <row r="4" spans="1:16" ht="15.75" customHeight="1" x14ac:dyDescent="0.25">
      <c r="A4" s="5" t="s">
        <v>11</v>
      </c>
      <c r="B4" s="10">
        <v>42.5</v>
      </c>
      <c r="C4" s="8">
        <v>42.5</v>
      </c>
      <c r="D4" s="8">
        <v>35.5</v>
      </c>
      <c r="E4" s="8">
        <v>54</v>
      </c>
      <c r="F4" s="8">
        <v>52.5</v>
      </c>
      <c r="G4" s="8">
        <v>50</v>
      </c>
      <c r="H4" s="8">
        <v>26.5</v>
      </c>
      <c r="I4" s="8">
        <v>40</v>
      </c>
      <c r="J4" s="8">
        <v>47.5</v>
      </c>
      <c r="K4" s="8">
        <v>47.5</v>
      </c>
      <c r="L4" s="8">
        <v>56.5</v>
      </c>
      <c r="M4" s="21">
        <v>42</v>
      </c>
      <c r="N4" s="10">
        <v>62.5</v>
      </c>
      <c r="O4" s="10">
        <v>48</v>
      </c>
      <c r="P4" s="10">
        <v>63</v>
      </c>
    </row>
    <row r="5" spans="1:16" ht="15.75" customHeight="1" x14ac:dyDescent="0.25">
      <c r="A5" s="5" t="s">
        <v>12</v>
      </c>
      <c r="B5" s="10">
        <v>42.5</v>
      </c>
      <c r="C5" s="8">
        <v>38.5</v>
      </c>
      <c r="D5" s="8">
        <v>36</v>
      </c>
      <c r="E5" s="8">
        <v>36</v>
      </c>
      <c r="F5" s="8">
        <v>40</v>
      </c>
      <c r="G5" s="8">
        <v>47.5</v>
      </c>
      <c r="H5" s="8">
        <v>50</v>
      </c>
      <c r="I5" s="8">
        <v>38</v>
      </c>
      <c r="J5" s="8">
        <v>52.5</v>
      </c>
      <c r="K5" s="8">
        <v>60</v>
      </c>
      <c r="L5" s="8">
        <v>54.5</v>
      </c>
      <c r="M5" s="21">
        <v>65.5</v>
      </c>
      <c r="N5" s="10">
        <v>61.5</v>
      </c>
      <c r="O5" s="10">
        <v>62</v>
      </c>
      <c r="P5" s="10">
        <v>83.5</v>
      </c>
    </row>
    <row r="6" spans="1:16" ht="15.75" customHeight="1" x14ac:dyDescent="0.25">
      <c r="A6" s="5" t="s">
        <v>13</v>
      </c>
      <c r="B6" s="10">
        <v>38.5</v>
      </c>
      <c r="C6" s="8">
        <v>29</v>
      </c>
      <c r="D6" s="8">
        <v>35.5</v>
      </c>
      <c r="E6" s="8">
        <v>55.5</v>
      </c>
      <c r="F6" s="8">
        <v>49</v>
      </c>
      <c r="G6" s="8">
        <v>48.5</v>
      </c>
      <c r="H6" s="8">
        <v>28</v>
      </c>
      <c r="I6" s="8">
        <v>55.5</v>
      </c>
      <c r="J6" s="8">
        <v>39</v>
      </c>
      <c r="K6" s="8">
        <v>39</v>
      </c>
      <c r="L6" s="75"/>
      <c r="M6" s="21">
        <v>33.5</v>
      </c>
      <c r="N6" s="74"/>
      <c r="O6" s="10">
        <v>47.5</v>
      </c>
      <c r="P6" s="74"/>
    </row>
    <row r="7" spans="1:16" ht="15.75" customHeight="1" x14ac:dyDescent="0.25">
      <c r="A7" s="5" t="s">
        <v>14</v>
      </c>
      <c r="B7" s="74"/>
      <c r="C7" s="8">
        <v>42.5</v>
      </c>
      <c r="D7" s="8">
        <v>35.5</v>
      </c>
      <c r="E7" s="8">
        <v>54</v>
      </c>
      <c r="F7" s="8">
        <v>49</v>
      </c>
      <c r="G7" s="8">
        <v>48.5</v>
      </c>
      <c r="H7" s="8">
        <v>70</v>
      </c>
      <c r="I7" s="75"/>
      <c r="J7" s="75"/>
      <c r="K7" s="75"/>
      <c r="L7" s="75"/>
      <c r="M7" s="74"/>
      <c r="N7" s="10">
        <v>23.5</v>
      </c>
      <c r="O7" s="74"/>
      <c r="P7" s="74"/>
    </row>
    <row r="8" spans="1:16" ht="15.75" customHeight="1" x14ac:dyDescent="0.25">
      <c r="A8" s="5" t="s">
        <v>15</v>
      </c>
      <c r="B8" s="74"/>
      <c r="C8" s="8">
        <v>35.5</v>
      </c>
      <c r="D8" s="8">
        <v>35.5</v>
      </c>
      <c r="E8" s="8">
        <v>41</v>
      </c>
      <c r="F8" s="8">
        <v>41.5</v>
      </c>
      <c r="G8" s="8">
        <v>41.5</v>
      </c>
      <c r="H8" s="8">
        <v>69.5</v>
      </c>
      <c r="I8" s="75"/>
      <c r="J8" s="75"/>
      <c r="K8" s="8">
        <v>59.5</v>
      </c>
      <c r="L8" s="75"/>
      <c r="M8" s="21">
        <v>49.5</v>
      </c>
      <c r="N8" s="10">
        <v>23.5</v>
      </c>
      <c r="O8" s="10">
        <v>41</v>
      </c>
      <c r="P8" s="74"/>
    </row>
    <row r="9" spans="1:16" ht="15.75" customHeight="1" x14ac:dyDescent="0.25">
      <c r="A9" s="5" t="s">
        <v>27</v>
      </c>
      <c r="B9" s="74"/>
      <c r="C9" s="75"/>
      <c r="D9" s="75"/>
      <c r="E9" s="75"/>
      <c r="F9" s="75"/>
      <c r="G9" s="75"/>
      <c r="H9" s="75"/>
      <c r="I9" s="75"/>
      <c r="J9" s="12">
        <v>62</v>
      </c>
      <c r="K9" s="8">
        <v>62.5</v>
      </c>
      <c r="L9" s="75"/>
      <c r="M9" s="136"/>
      <c r="N9" s="74"/>
      <c r="O9" s="74"/>
      <c r="P9" s="10">
        <v>117</v>
      </c>
    </row>
    <row r="10" spans="1:16" ht="15.75" customHeight="1" x14ac:dyDescent="0.25">
      <c r="A10" s="5" t="s">
        <v>16</v>
      </c>
      <c r="B10" s="74"/>
      <c r="C10" s="8">
        <v>33.5</v>
      </c>
      <c r="D10" s="8">
        <v>34.5</v>
      </c>
      <c r="E10" s="8">
        <v>49</v>
      </c>
      <c r="F10" s="8">
        <v>49</v>
      </c>
      <c r="G10" s="8">
        <v>59</v>
      </c>
      <c r="H10" s="8">
        <v>57.5</v>
      </c>
      <c r="I10" s="8">
        <v>42</v>
      </c>
      <c r="J10" s="8">
        <v>41</v>
      </c>
      <c r="K10" s="8">
        <v>41</v>
      </c>
      <c r="L10" s="8">
        <v>42</v>
      </c>
      <c r="M10" s="21">
        <v>54.5</v>
      </c>
      <c r="N10" s="10">
        <v>53.5</v>
      </c>
      <c r="O10" s="10">
        <v>45</v>
      </c>
      <c r="P10" s="10">
        <v>52</v>
      </c>
    </row>
    <row r="11" spans="1:16" ht="15.75" customHeight="1" x14ac:dyDescent="0.25">
      <c r="A11" s="5" t="s">
        <v>30</v>
      </c>
      <c r="B11" s="10">
        <v>36.5</v>
      </c>
      <c r="C11" s="8">
        <v>27</v>
      </c>
      <c r="D11" s="8">
        <v>23.5</v>
      </c>
      <c r="E11" s="8">
        <v>23</v>
      </c>
      <c r="F11" s="8">
        <v>16</v>
      </c>
      <c r="G11" s="8">
        <v>15</v>
      </c>
      <c r="H11" s="75"/>
      <c r="I11" s="8">
        <v>17.5</v>
      </c>
      <c r="J11" s="75"/>
      <c r="K11" s="75"/>
      <c r="L11" s="8">
        <v>9.9</v>
      </c>
      <c r="M11" s="74"/>
      <c r="N11" s="74"/>
      <c r="O11" s="74"/>
      <c r="P11" s="74"/>
    </row>
    <row r="12" spans="1:16" ht="15.75" customHeight="1" x14ac:dyDescent="0.25">
      <c r="A12" s="5" t="s">
        <v>32</v>
      </c>
      <c r="B12" s="10">
        <v>28.5</v>
      </c>
      <c r="C12" s="8">
        <v>31.5</v>
      </c>
      <c r="D12" s="8">
        <v>30</v>
      </c>
      <c r="E12" s="8">
        <v>30</v>
      </c>
      <c r="F12" s="8">
        <v>20.5</v>
      </c>
      <c r="G12" s="8">
        <v>18</v>
      </c>
      <c r="H12" s="75"/>
      <c r="I12" s="8">
        <v>25.5</v>
      </c>
      <c r="J12" s="75"/>
      <c r="K12" s="75"/>
      <c r="L12" s="8">
        <v>30</v>
      </c>
      <c r="M12" s="74"/>
      <c r="N12" s="10">
        <v>21</v>
      </c>
      <c r="O12" s="10">
        <v>15</v>
      </c>
      <c r="P12" s="10">
        <v>32</v>
      </c>
    </row>
    <row r="13" spans="1:16" ht="15.75" customHeight="1" x14ac:dyDescent="0.25">
      <c r="A13" s="78" t="s">
        <v>44</v>
      </c>
      <c r="B13" s="84"/>
      <c r="C13" s="74"/>
      <c r="D13" s="74"/>
      <c r="E13" s="74"/>
      <c r="F13" s="74"/>
      <c r="G13" s="74"/>
      <c r="H13" s="74"/>
      <c r="I13" s="74"/>
      <c r="J13" s="74"/>
      <c r="K13" s="10">
        <v>20</v>
      </c>
      <c r="L13" s="10">
        <v>68</v>
      </c>
      <c r="M13" s="21">
        <v>30</v>
      </c>
      <c r="N13" s="10">
        <v>45</v>
      </c>
      <c r="O13" s="8">
        <v>65.5</v>
      </c>
      <c r="P13" s="8">
        <v>48.5</v>
      </c>
    </row>
    <row r="14" spans="1:16" ht="15.75" customHeight="1" x14ac:dyDescent="0.25">
      <c r="A14" s="22" t="s">
        <v>51</v>
      </c>
      <c r="B14" s="10">
        <v>40</v>
      </c>
      <c r="C14" s="10">
        <v>35</v>
      </c>
      <c r="D14" s="10">
        <v>33</v>
      </c>
      <c r="E14" s="10">
        <v>40</v>
      </c>
      <c r="F14" s="10">
        <v>39.5</v>
      </c>
      <c r="G14" s="10">
        <v>43.5</v>
      </c>
      <c r="H14" s="10">
        <v>45</v>
      </c>
      <c r="I14" s="10">
        <v>40</v>
      </c>
      <c r="J14" s="10">
        <v>44</v>
      </c>
      <c r="K14" s="10">
        <v>48</v>
      </c>
      <c r="L14" s="10">
        <v>53</v>
      </c>
      <c r="M14" s="71">
        <v>51</v>
      </c>
      <c r="N14" s="10">
        <v>50.5</v>
      </c>
      <c r="O14" s="10">
        <v>53.5</v>
      </c>
      <c r="P14" s="137">
        <v>59</v>
      </c>
    </row>
    <row r="15" spans="1:16" ht="15.75" customHeight="1" x14ac:dyDescent="0.25"/>
    <row r="16" spans="1:16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spans="1:17" ht="15.75" customHeight="1" x14ac:dyDescent="0.25"/>
    <row r="34" spans="1:17" ht="15.75" customHeight="1" x14ac:dyDescent="0.25"/>
    <row r="35" spans="1:17" ht="15.75" customHeight="1" x14ac:dyDescent="0.25"/>
    <row r="36" spans="1:17" ht="15.75" customHeight="1" x14ac:dyDescent="0.25"/>
    <row r="37" spans="1:17" ht="15.75" customHeight="1" x14ac:dyDescent="0.25"/>
    <row r="38" spans="1:17" ht="15.75" customHeight="1" x14ac:dyDescent="0.25"/>
    <row r="39" spans="1:17" ht="15.75" customHeight="1" x14ac:dyDescent="0.25"/>
    <row r="40" spans="1:17" ht="15.75" customHeight="1" x14ac:dyDescent="0.25"/>
    <row r="41" spans="1:17" ht="15.75" customHeight="1" x14ac:dyDescent="0.25"/>
    <row r="42" spans="1:17" ht="15.75" customHeight="1" x14ac:dyDescent="0.25">
      <c r="B42" s="72">
        <v>2009</v>
      </c>
      <c r="C42" s="73">
        <v>2010</v>
      </c>
      <c r="D42" s="73">
        <v>2011</v>
      </c>
      <c r="E42" s="73">
        <v>2012</v>
      </c>
      <c r="F42" s="73">
        <v>2013</v>
      </c>
      <c r="G42" s="73">
        <v>2014</v>
      </c>
      <c r="H42" s="73">
        <v>2016</v>
      </c>
      <c r="I42" s="73">
        <v>2017</v>
      </c>
      <c r="J42" s="73">
        <v>2019</v>
      </c>
      <c r="K42" s="73">
        <v>2020</v>
      </c>
      <c r="L42" s="73">
        <v>2021</v>
      </c>
      <c r="M42" s="70">
        <v>2022</v>
      </c>
      <c r="N42" s="73">
        <v>2023</v>
      </c>
      <c r="O42" s="73">
        <v>2024</v>
      </c>
    </row>
    <row r="43" spans="1:17" ht="15.75" customHeight="1" x14ac:dyDescent="0.25">
      <c r="A43" s="5" t="s">
        <v>11</v>
      </c>
      <c r="B43" s="10">
        <v>42.5</v>
      </c>
      <c r="C43" s="8">
        <v>42.5</v>
      </c>
      <c r="D43" s="8">
        <v>35.5</v>
      </c>
      <c r="E43" s="8">
        <v>54</v>
      </c>
      <c r="F43" s="8">
        <v>52.5</v>
      </c>
      <c r="G43" s="8">
        <v>50</v>
      </c>
      <c r="H43" s="8">
        <v>26.5</v>
      </c>
      <c r="I43" s="8">
        <v>40</v>
      </c>
      <c r="J43" s="8">
        <v>47.5</v>
      </c>
      <c r="K43" s="8">
        <v>47.5</v>
      </c>
      <c r="L43" s="8">
        <v>56.5</v>
      </c>
      <c r="M43" s="21">
        <v>42</v>
      </c>
      <c r="N43" s="10">
        <v>62.5</v>
      </c>
      <c r="O43" s="10">
        <v>48</v>
      </c>
    </row>
    <row r="44" spans="1:17" ht="15.75" customHeight="1" x14ac:dyDescent="0.25">
      <c r="A44" s="5" t="s">
        <v>12</v>
      </c>
      <c r="B44" s="10">
        <v>42.5</v>
      </c>
      <c r="C44" s="8">
        <v>38.5</v>
      </c>
      <c r="D44" s="8">
        <v>36</v>
      </c>
      <c r="E44" s="8">
        <v>36</v>
      </c>
      <c r="F44" s="8">
        <v>40</v>
      </c>
      <c r="G44" s="8">
        <v>47.5</v>
      </c>
      <c r="H44" s="8">
        <v>50</v>
      </c>
      <c r="I44" s="8">
        <v>38</v>
      </c>
      <c r="J44" s="8">
        <v>52.5</v>
      </c>
      <c r="K44" s="8">
        <v>60</v>
      </c>
      <c r="L44" s="8">
        <v>54.5</v>
      </c>
      <c r="M44" s="21">
        <v>65.5</v>
      </c>
      <c r="N44" s="10">
        <v>61.5</v>
      </c>
      <c r="O44" s="10">
        <v>62</v>
      </c>
    </row>
    <row r="45" spans="1:17" ht="15.75" customHeight="1" x14ac:dyDescent="0.25">
      <c r="A45" s="5" t="s">
        <v>13</v>
      </c>
      <c r="B45" s="10">
        <v>38.5</v>
      </c>
      <c r="C45" s="8">
        <v>29</v>
      </c>
      <c r="D45" s="8">
        <v>35.5</v>
      </c>
      <c r="E45" s="8">
        <v>55.5</v>
      </c>
      <c r="F45" s="8">
        <v>49</v>
      </c>
      <c r="G45" s="8">
        <v>48.5</v>
      </c>
      <c r="H45" s="8">
        <v>28</v>
      </c>
      <c r="I45" s="8">
        <v>55.5</v>
      </c>
      <c r="J45" s="8">
        <v>39</v>
      </c>
      <c r="K45" s="8">
        <v>39</v>
      </c>
      <c r="L45" s="75"/>
      <c r="M45" s="21">
        <v>33.5</v>
      </c>
      <c r="N45" s="74"/>
      <c r="O45" s="10">
        <v>47.5</v>
      </c>
    </row>
    <row r="46" spans="1:17" ht="15.75" customHeight="1" x14ac:dyDescent="0.25">
      <c r="A46" s="5" t="s">
        <v>16</v>
      </c>
      <c r="B46" s="74"/>
      <c r="C46" s="8">
        <v>33.5</v>
      </c>
      <c r="D46" s="8">
        <v>34.5</v>
      </c>
      <c r="E46" s="8">
        <v>49</v>
      </c>
      <c r="F46" s="8">
        <v>49</v>
      </c>
      <c r="G46" s="8">
        <v>59</v>
      </c>
      <c r="H46" s="8">
        <v>57.5</v>
      </c>
      <c r="I46" s="8">
        <v>42</v>
      </c>
      <c r="J46" s="8">
        <v>41</v>
      </c>
      <c r="K46" s="8">
        <v>41</v>
      </c>
      <c r="L46" s="8">
        <v>42</v>
      </c>
      <c r="M46" s="21">
        <v>54.5</v>
      </c>
      <c r="N46" s="10">
        <v>53.5</v>
      </c>
      <c r="O46" s="10">
        <v>45</v>
      </c>
    </row>
    <row r="47" spans="1:17" ht="15.75" customHeight="1" x14ac:dyDescent="0.25">
      <c r="A47" s="22" t="s">
        <v>51</v>
      </c>
      <c r="B47" s="10">
        <v>40</v>
      </c>
      <c r="C47" s="10">
        <v>35</v>
      </c>
      <c r="D47" s="10">
        <v>33</v>
      </c>
      <c r="E47" s="10">
        <v>40</v>
      </c>
      <c r="F47" s="10">
        <v>39.5</v>
      </c>
      <c r="G47" s="10">
        <v>43.5</v>
      </c>
      <c r="H47" s="10">
        <v>45</v>
      </c>
      <c r="I47" s="10">
        <v>40</v>
      </c>
      <c r="J47" s="10">
        <v>44</v>
      </c>
      <c r="K47" s="10">
        <v>48</v>
      </c>
      <c r="L47" s="10">
        <v>53</v>
      </c>
      <c r="M47" s="71">
        <v>51</v>
      </c>
      <c r="N47" s="10">
        <v>50.5</v>
      </c>
      <c r="O47" s="10">
        <v>53.5</v>
      </c>
    </row>
    <row r="48" spans="1:17" ht="15.75" customHeight="1" x14ac:dyDescent="0.25">
      <c r="P48" s="1" t="s">
        <v>52</v>
      </c>
      <c r="Q48" s="1" t="s">
        <v>53</v>
      </c>
    </row>
    <row r="49" spans="1:17" ht="15.75" customHeight="1" x14ac:dyDescent="0.25">
      <c r="A49" s="5" t="s">
        <v>11</v>
      </c>
      <c r="C49" s="76">
        <f>(C43-B43)/B43</f>
        <v>0</v>
      </c>
      <c r="D49" s="76">
        <f t="shared" ref="D49:O49" si="0">(D43-C43)/C43</f>
        <v>-0.16470588235294117</v>
      </c>
      <c r="E49" s="76">
        <f t="shared" si="0"/>
        <v>0.52112676056338025</v>
      </c>
      <c r="F49" s="76">
        <f t="shared" si="0"/>
        <v>-2.7777777777777776E-2</v>
      </c>
      <c r="G49" s="76">
        <f t="shared" si="0"/>
        <v>-4.7619047619047616E-2</v>
      </c>
      <c r="H49" s="76">
        <f t="shared" si="0"/>
        <v>-0.47</v>
      </c>
      <c r="I49" s="76">
        <f t="shared" si="0"/>
        <v>0.50943396226415094</v>
      </c>
      <c r="J49" s="76">
        <f t="shared" si="0"/>
        <v>0.1875</v>
      </c>
      <c r="K49" s="76">
        <f t="shared" si="0"/>
        <v>0</v>
      </c>
      <c r="L49" s="76">
        <f t="shared" si="0"/>
        <v>0.18947368421052632</v>
      </c>
      <c r="M49" s="76">
        <f t="shared" si="0"/>
        <v>-0.25663716814159293</v>
      </c>
      <c r="N49" s="76">
        <f t="shared" si="0"/>
        <v>0.48809523809523808</v>
      </c>
      <c r="O49" s="76">
        <f t="shared" si="0"/>
        <v>-0.23200000000000001</v>
      </c>
      <c r="P49" s="77">
        <f>AVERAGE(C49:O49)</f>
        <v>5.3606905326302787E-2</v>
      </c>
      <c r="Q49" s="77">
        <f>AVERAGE(L49:O49)</f>
        <v>4.7232938541042872E-2</v>
      </c>
    </row>
    <row r="50" spans="1:17" ht="15.75" customHeight="1" x14ac:dyDescent="0.25">
      <c r="A50" s="5" t="s">
        <v>12</v>
      </c>
      <c r="C50" s="76">
        <f t="shared" ref="C50:O50" si="1">(C44-B44)/B44</f>
        <v>-9.4117647058823528E-2</v>
      </c>
      <c r="D50" s="76">
        <f t="shared" si="1"/>
        <v>-6.4935064935064929E-2</v>
      </c>
      <c r="E50" s="76">
        <f t="shared" si="1"/>
        <v>0</v>
      </c>
      <c r="F50" s="76">
        <f t="shared" si="1"/>
        <v>0.1111111111111111</v>
      </c>
      <c r="G50" s="76">
        <f t="shared" si="1"/>
        <v>0.1875</v>
      </c>
      <c r="H50" s="76">
        <f t="shared" si="1"/>
        <v>5.2631578947368418E-2</v>
      </c>
      <c r="I50" s="76">
        <f t="shared" si="1"/>
        <v>-0.24</v>
      </c>
      <c r="J50" s="76">
        <f t="shared" si="1"/>
        <v>0.38157894736842107</v>
      </c>
      <c r="K50" s="76">
        <f t="shared" si="1"/>
        <v>0.14285714285714285</v>
      </c>
      <c r="L50" s="76">
        <f t="shared" si="1"/>
        <v>-9.166666666666666E-2</v>
      </c>
      <c r="M50" s="76">
        <f t="shared" si="1"/>
        <v>0.20183486238532111</v>
      </c>
      <c r="N50" s="76">
        <f t="shared" si="1"/>
        <v>-6.1068702290076333E-2</v>
      </c>
      <c r="O50" s="76">
        <f t="shared" si="1"/>
        <v>8.130081300813009E-3</v>
      </c>
      <c r="P50" s="77">
        <f t="shared" ref="P50:P53" si="2">AVERAGE(C50:O50)</f>
        <v>4.1065818693811248E-2</v>
      </c>
      <c r="Q50" s="77">
        <f t="shared" ref="Q50:Q53" si="3">AVERAGE(L50:O50)</f>
        <v>1.4307393682347782E-2</v>
      </c>
    </row>
    <row r="51" spans="1:17" ht="15.75" customHeight="1" x14ac:dyDescent="0.25">
      <c r="A51" s="5" t="s">
        <v>13</v>
      </c>
      <c r="C51" s="76">
        <f t="shared" ref="C51:K51" si="4">(C45-B45)/B45</f>
        <v>-0.24675324675324675</v>
      </c>
      <c r="D51" s="76">
        <f t="shared" si="4"/>
        <v>0.22413793103448276</v>
      </c>
      <c r="E51" s="76">
        <f t="shared" si="4"/>
        <v>0.56338028169014087</v>
      </c>
      <c r="F51" s="76">
        <f t="shared" si="4"/>
        <v>-0.11711711711711711</v>
      </c>
      <c r="G51" s="76">
        <f t="shared" si="4"/>
        <v>-1.020408163265306E-2</v>
      </c>
      <c r="H51" s="76">
        <f t="shared" si="4"/>
        <v>-0.42268041237113402</v>
      </c>
      <c r="I51" s="76">
        <f t="shared" si="4"/>
        <v>0.9821428571428571</v>
      </c>
      <c r="J51" s="76">
        <f t="shared" si="4"/>
        <v>-0.29729729729729731</v>
      </c>
      <c r="K51" s="76">
        <f t="shared" si="4"/>
        <v>0</v>
      </c>
      <c r="L51" s="76"/>
      <c r="M51" s="76">
        <f>(M45-K45)/K45</f>
        <v>-0.14102564102564102</v>
      </c>
      <c r="N51" s="76"/>
      <c r="O51" s="76">
        <f>(O45-M45)/M45</f>
        <v>0.41791044776119401</v>
      </c>
      <c r="P51" s="77">
        <f t="shared" si="2"/>
        <v>8.659033831196232E-2</v>
      </c>
      <c r="Q51" s="77">
        <f t="shared" si="3"/>
        <v>0.1384424033677765</v>
      </c>
    </row>
    <row r="52" spans="1:17" ht="15.75" customHeight="1" x14ac:dyDescent="0.25">
      <c r="A52" s="5" t="s">
        <v>16</v>
      </c>
      <c r="C52" s="76"/>
      <c r="D52" s="76">
        <f t="shared" ref="D52:O52" si="5">(D46-C46)/C46</f>
        <v>2.9850746268656716E-2</v>
      </c>
      <c r="E52" s="76">
        <f t="shared" si="5"/>
        <v>0.42028985507246375</v>
      </c>
      <c r="F52" s="76">
        <f t="shared" si="5"/>
        <v>0</v>
      </c>
      <c r="G52" s="76">
        <f t="shared" si="5"/>
        <v>0.20408163265306123</v>
      </c>
      <c r="H52" s="76">
        <f t="shared" si="5"/>
        <v>-2.5423728813559324E-2</v>
      </c>
      <c r="I52" s="76">
        <f t="shared" si="5"/>
        <v>-0.26956521739130435</v>
      </c>
      <c r="J52" s="76">
        <f t="shared" si="5"/>
        <v>-2.3809523809523808E-2</v>
      </c>
      <c r="K52" s="76">
        <f t="shared" si="5"/>
        <v>0</v>
      </c>
      <c r="L52" s="76">
        <f t="shared" si="5"/>
        <v>2.4390243902439025E-2</v>
      </c>
      <c r="M52" s="76">
        <f t="shared" si="5"/>
        <v>0.29761904761904762</v>
      </c>
      <c r="N52" s="76">
        <f t="shared" si="5"/>
        <v>-1.834862385321101E-2</v>
      </c>
      <c r="O52" s="76">
        <f t="shared" si="5"/>
        <v>-0.15887850467289719</v>
      </c>
      <c r="P52" s="77">
        <f t="shared" si="2"/>
        <v>4.0017160581264387E-2</v>
      </c>
      <c r="Q52" s="77">
        <f t="shared" si="3"/>
        <v>3.6195540748844617E-2</v>
      </c>
    </row>
    <row r="53" spans="1:17" ht="15.75" customHeight="1" x14ac:dyDescent="0.25">
      <c r="A53" s="22" t="s">
        <v>51</v>
      </c>
      <c r="C53" s="76">
        <f t="shared" ref="C53:O53" si="6">(C47-B47)/B47</f>
        <v>-0.125</v>
      </c>
      <c r="D53" s="76">
        <f t="shared" si="6"/>
        <v>-5.7142857142857141E-2</v>
      </c>
      <c r="E53" s="76">
        <f t="shared" si="6"/>
        <v>0.21212121212121213</v>
      </c>
      <c r="F53" s="76">
        <f t="shared" si="6"/>
        <v>-1.2500000000000001E-2</v>
      </c>
      <c r="G53" s="76">
        <f t="shared" si="6"/>
        <v>0.10126582278481013</v>
      </c>
      <c r="H53" s="76">
        <f t="shared" si="6"/>
        <v>3.4482758620689655E-2</v>
      </c>
      <c r="I53" s="76">
        <f t="shared" si="6"/>
        <v>-0.1111111111111111</v>
      </c>
      <c r="J53" s="76">
        <f t="shared" si="6"/>
        <v>0.1</v>
      </c>
      <c r="K53" s="76">
        <f t="shared" si="6"/>
        <v>9.0909090909090912E-2</v>
      </c>
      <c r="L53" s="76">
        <f t="shared" si="6"/>
        <v>0.10416666666666667</v>
      </c>
      <c r="M53" s="76">
        <f t="shared" si="6"/>
        <v>-3.7735849056603772E-2</v>
      </c>
      <c r="N53" s="76">
        <f t="shared" si="6"/>
        <v>-9.8039215686274508E-3</v>
      </c>
      <c r="O53" s="76">
        <f t="shared" si="6"/>
        <v>5.9405940594059403E-2</v>
      </c>
      <c r="P53" s="77">
        <f t="shared" si="2"/>
        <v>2.6850596370563803E-2</v>
      </c>
      <c r="Q53" s="77">
        <f t="shared" si="3"/>
        <v>2.9008209158873713E-2</v>
      </c>
    </row>
    <row r="54" spans="1:17" ht="15.75" customHeight="1" x14ac:dyDescent="0.25"/>
    <row r="55" spans="1:17" ht="15.75" customHeight="1" x14ac:dyDescent="0.25"/>
    <row r="56" spans="1:17" ht="15.75" customHeight="1" x14ac:dyDescent="0.25"/>
    <row r="57" spans="1:17" ht="15.75" customHeight="1" x14ac:dyDescent="0.25"/>
    <row r="58" spans="1:17" ht="15.75" customHeight="1" x14ac:dyDescent="0.25"/>
    <row r="59" spans="1:17" ht="15.75" customHeight="1" x14ac:dyDescent="0.25"/>
    <row r="60" spans="1:17" ht="15.75" customHeight="1" x14ac:dyDescent="0.25"/>
    <row r="61" spans="1:17" ht="15.75" customHeight="1" x14ac:dyDescent="0.25"/>
    <row r="62" spans="1:17" ht="15.75" customHeight="1" x14ac:dyDescent="0.25"/>
    <row r="63" spans="1:17" ht="15.75" customHeight="1" x14ac:dyDescent="0.25"/>
    <row r="64" spans="1:1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</sheetData>
  <pageMargins left="0.25" right="0.25" top="0.75" bottom="0.75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State Values</vt:lpstr>
      <vt:lpstr>NON-IRRIGATED</vt:lpstr>
      <vt:lpstr>IRRIGATED</vt:lpstr>
      <vt:lpstr>PASTURE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 Thilmany</dc:creator>
  <cp:keywords/>
  <dc:description/>
  <cp:lastModifiedBy>Elizabeth Anne Thilmany</cp:lastModifiedBy>
  <cp:revision/>
  <cp:lastPrinted>2021-10-05T18:40:18Z</cp:lastPrinted>
  <dcterms:created xsi:type="dcterms:W3CDTF">2019-09-12T14:49:02Z</dcterms:created>
  <dcterms:modified xsi:type="dcterms:W3CDTF">2025-09-10T18:20:42Z</dcterms:modified>
  <cp:category/>
  <cp:contentStatus/>
</cp:coreProperties>
</file>